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2" windowHeight="7629" tabRatio="860"/>
  </bookViews>
  <sheets>
    <sheet name="总成绩" sheetId="85" r:id="rId1"/>
  </sheets>
  <definedNames>
    <definedName name="_xlnm._FilterDatabase" localSheetId="0" hidden="1">总成绩!$A$3:$O$205</definedName>
    <definedName name="_xlnm.Print_Area" localSheetId="0">总成绩!$A:$N</definedName>
    <definedName name="_xlnm.Print_Titles" localSheetId="0">总成绩!$1:$3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5" i="85" l="1"/>
  <c r="K205" i="85" s="1"/>
  <c r="G205" i="85"/>
  <c r="D205" i="85"/>
  <c r="I204" i="85"/>
  <c r="K204" i="85" s="1"/>
  <c r="G204" i="85"/>
  <c r="D204" i="85"/>
  <c r="I203" i="85"/>
  <c r="K203" i="85" s="1"/>
  <c r="G203" i="85"/>
  <c r="D203" i="85"/>
  <c r="I202" i="85"/>
  <c r="K202" i="85" s="1"/>
  <c r="G202" i="85"/>
  <c r="D202" i="85"/>
  <c r="I201" i="85"/>
  <c r="K201" i="85" s="1"/>
  <c r="G201" i="85"/>
  <c r="D201" i="85"/>
  <c r="I198" i="85"/>
  <c r="G198" i="85"/>
  <c r="D198" i="85"/>
  <c r="I197" i="85"/>
  <c r="G197" i="85"/>
  <c r="D197" i="85"/>
  <c r="I196" i="85"/>
  <c r="G196" i="85"/>
  <c r="D196" i="85"/>
  <c r="I195" i="85"/>
  <c r="G195" i="85"/>
  <c r="D195" i="85"/>
  <c r="I194" i="85"/>
  <c r="G194" i="85"/>
  <c r="D194" i="85"/>
  <c r="I193" i="85"/>
  <c r="G193" i="85"/>
  <c r="D193" i="85"/>
  <c r="I192" i="85"/>
  <c r="G192" i="85"/>
  <c r="D192" i="85"/>
  <c r="I191" i="85"/>
  <c r="G191" i="85"/>
  <c r="D191" i="85"/>
  <c r="I190" i="85"/>
  <c r="G190" i="85"/>
  <c r="D190" i="85"/>
  <c r="I189" i="85"/>
  <c r="G189" i="85"/>
  <c r="D189" i="85"/>
  <c r="I188" i="85"/>
  <c r="G188" i="85"/>
  <c r="D188" i="85"/>
  <c r="I187" i="85"/>
  <c r="G187" i="85"/>
  <c r="D187" i="85"/>
  <c r="I186" i="85"/>
  <c r="G186" i="85"/>
  <c r="D186" i="85"/>
  <c r="I185" i="85"/>
  <c r="G185" i="85"/>
  <c r="D185" i="85"/>
  <c r="I184" i="85"/>
  <c r="G184" i="85"/>
  <c r="D184" i="85"/>
  <c r="I183" i="85"/>
  <c r="G183" i="85"/>
  <c r="D183" i="85"/>
  <c r="I182" i="85"/>
  <c r="G182" i="85"/>
  <c r="D182" i="85"/>
  <c r="I181" i="85"/>
  <c r="G181" i="85"/>
  <c r="D181" i="85"/>
  <c r="I180" i="85"/>
  <c r="G180" i="85"/>
  <c r="D180" i="85"/>
  <c r="I179" i="85"/>
  <c r="G179" i="85"/>
  <c r="D179" i="85"/>
  <c r="I178" i="85"/>
  <c r="G178" i="85"/>
  <c r="D178" i="85"/>
  <c r="I177" i="85"/>
  <c r="G177" i="85"/>
  <c r="D177" i="85"/>
  <c r="I176" i="85"/>
  <c r="G176" i="85"/>
  <c r="D176" i="85"/>
  <c r="I175" i="85"/>
  <c r="G175" i="85"/>
  <c r="D175" i="85"/>
  <c r="I174" i="85"/>
  <c r="G174" i="85"/>
  <c r="D174" i="85"/>
  <c r="I173" i="85"/>
  <c r="G173" i="85"/>
  <c r="D173" i="85"/>
  <c r="I172" i="85"/>
  <c r="G172" i="85"/>
  <c r="D172" i="85"/>
  <c r="I171" i="85"/>
  <c r="G171" i="85"/>
  <c r="D171" i="85"/>
  <c r="I170" i="85"/>
  <c r="G170" i="85"/>
  <c r="D170" i="85"/>
  <c r="I169" i="85"/>
  <c r="G169" i="85"/>
  <c r="D169" i="85"/>
  <c r="I168" i="85"/>
  <c r="G168" i="85"/>
  <c r="D168" i="85"/>
  <c r="I167" i="85"/>
  <c r="G167" i="85"/>
  <c r="D167" i="85"/>
  <c r="I166" i="85"/>
  <c r="G166" i="85"/>
  <c r="D166" i="85"/>
  <c r="I165" i="85"/>
  <c r="G165" i="85"/>
  <c r="D165" i="85"/>
  <c r="I164" i="85"/>
  <c r="G164" i="85"/>
  <c r="D164" i="85"/>
  <c r="I163" i="85"/>
  <c r="G163" i="85"/>
  <c r="D163" i="85"/>
  <c r="I162" i="85"/>
  <c r="G162" i="85"/>
  <c r="D162" i="85"/>
  <c r="I161" i="85"/>
  <c r="G161" i="85"/>
  <c r="D161" i="85"/>
  <c r="I160" i="85"/>
  <c r="G160" i="85"/>
  <c r="D160" i="85"/>
  <c r="I159" i="85"/>
  <c r="G159" i="85"/>
  <c r="D159" i="85"/>
  <c r="I158" i="85"/>
  <c r="G158" i="85"/>
  <c r="D158" i="85"/>
  <c r="I157" i="85"/>
  <c r="G157" i="85"/>
  <c r="D157" i="85"/>
  <c r="I156" i="85"/>
  <c r="G156" i="85"/>
  <c r="D156" i="85"/>
  <c r="I155" i="85"/>
  <c r="G155" i="85"/>
  <c r="D155" i="85"/>
  <c r="I154" i="85"/>
  <c r="G154" i="85"/>
  <c r="D154" i="85"/>
  <c r="I153" i="85"/>
  <c r="G153" i="85"/>
  <c r="D153" i="85"/>
  <c r="I152" i="85"/>
  <c r="G152" i="85"/>
  <c r="D152" i="85"/>
  <c r="I151" i="85"/>
  <c r="G151" i="85"/>
  <c r="D151" i="85"/>
  <c r="I150" i="85"/>
  <c r="G150" i="85"/>
  <c r="D150" i="85"/>
  <c r="I149" i="85"/>
  <c r="G149" i="85"/>
  <c r="D149" i="85"/>
  <c r="I148" i="85"/>
  <c r="G148" i="85"/>
  <c r="D148" i="85"/>
  <c r="I147" i="85"/>
  <c r="G147" i="85"/>
  <c r="D147" i="85"/>
  <c r="I146" i="85"/>
  <c r="G146" i="85"/>
  <c r="D146" i="85"/>
  <c r="I145" i="85"/>
  <c r="G145" i="85"/>
  <c r="D145" i="85"/>
  <c r="I144" i="85"/>
  <c r="G144" i="85"/>
  <c r="D144" i="85"/>
  <c r="I143" i="85"/>
  <c r="G143" i="85"/>
  <c r="D143" i="85"/>
  <c r="I142" i="85"/>
  <c r="G142" i="85"/>
  <c r="D142" i="85"/>
  <c r="I141" i="85"/>
  <c r="G141" i="85"/>
  <c r="D141" i="85"/>
  <c r="I140" i="85"/>
  <c r="G140" i="85"/>
  <c r="D140" i="85"/>
  <c r="I139" i="85"/>
  <c r="G139" i="85"/>
  <c r="D139" i="85"/>
  <c r="I138" i="85"/>
  <c r="G138" i="85"/>
  <c r="D138" i="85"/>
  <c r="I137" i="85"/>
  <c r="G137" i="85"/>
  <c r="D137" i="85"/>
  <c r="I136" i="85"/>
  <c r="G136" i="85"/>
  <c r="D136" i="85"/>
  <c r="I135" i="85"/>
  <c r="G135" i="85"/>
  <c r="D135" i="85"/>
  <c r="I134" i="85"/>
  <c r="G134" i="85"/>
  <c r="D134" i="85"/>
  <c r="I133" i="85"/>
  <c r="G133" i="85"/>
  <c r="D133" i="85"/>
  <c r="I132" i="85"/>
  <c r="G132" i="85"/>
  <c r="D132" i="85"/>
  <c r="I131" i="85"/>
  <c r="G131" i="85"/>
  <c r="D131" i="85"/>
  <c r="I130" i="85"/>
  <c r="G130" i="85"/>
  <c r="D130" i="85"/>
  <c r="I129" i="85"/>
  <c r="G129" i="85"/>
  <c r="D129" i="85"/>
  <c r="I128" i="85"/>
  <c r="G128" i="85"/>
  <c r="D128" i="85"/>
  <c r="I127" i="85"/>
  <c r="G127" i="85"/>
  <c r="D127" i="85"/>
  <c r="I126" i="85"/>
  <c r="G126" i="85"/>
  <c r="D126" i="85"/>
  <c r="I125" i="85"/>
  <c r="G125" i="85"/>
  <c r="D125" i="85"/>
  <c r="I124" i="85"/>
  <c r="G124" i="85"/>
  <c r="D124" i="85"/>
  <c r="I123" i="85"/>
  <c r="G123" i="85"/>
  <c r="K123" i="85" s="1"/>
  <c r="D123" i="85"/>
  <c r="I122" i="85"/>
  <c r="G122" i="85"/>
  <c r="D122" i="85"/>
  <c r="I121" i="85"/>
  <c r="G121" i="85"/>
  <c r="D121" i="85"/>
  <c r="I120" i="85"/>
  <c r="G120" i="85"/>
  <c r="D120" i="85"/>
  <c r="I119" i="85"/>
  <c r="G119" i="85"/>
  <c r="D119" i="85"/>
  <c r="I118" i="85"/>
  <c r="G118" i="85"/>
  <c r="D118" i="85"/>
  <c r="I117" i="85"/>
  <c r="G117" i="85"/>
  <c r="D117" i="85"/>
  <c r="I116" i="85"/>
  <c r="G116" i="85"/>
  <c r="D116" i="85"/>
  <c r="I115" i="85"/>
  <c r="G115" i="85"/>
  <c r="K115" i="85" s="1"/>
  <c r="D115" i="85"/>
  <c r="I114" i="85"/>
  <c r="G114" i="85"/>
  <c r="D114" i="85"/>
  <c r="I113" i="85"/>
  <c r="G113" i="85"/>
  <c r="D113" i="85"/>
  <c r="I112" i="85"/>
  <c r="G112" i="85"/>
  <c r="D112" i="85"/>
  <c r="I111" i="85"/>
  <c r="G111" i="85"/>
  <c r="K111" i="85" s="1"/>
  <c r="D111" i="85"/>
  <c r="I110" i="85"/>
  <c r="G110" i="85"/>
  <c r="D110" i="85"/>
  <c r="I109" i="85"/>
  <c r="G109" i="85"/>
  <c r="D109" i="85"/>
  <c r="I108" i="85"/>
  <c r="G108" i="85"/>
  <c r="D108" i="85"/>
  <c r="I107" i="85"/>
  <c r="G107" i="85"/>
  <c r="D107" i="85"/>
  <c r="I106" i="85"/>
  <c r="G106" i="85"/>
  <c r="D106" i="85"/>
  <c r="I105" i="85"/>
  <c r="G105" i="85"/>
  <c r="D105" i="85"/>
  <c r="I104" i="85"/>
  <c r="G104" i="85"/>
  <c r="D104" i="85"/>
  <c r="I103" i="85"/>
  <c r="G103" i="85"/>
  <c r="K103" i="85" s="1"/>
  <c r="D103" i="85"/>
  <c r="I102" i="85"/>
  <c r="G102" i="85"/>
  <c r="D102" i="85"/>
  <c r="I101" i="85"/>
  <c r="G101" i="85"/>
  <c r="D101" i="85"/>
  <c r="I100" i="85"/>
  <c r="G100" i="85"/>
  <c r="D100" i="85"/>
  <c r="I99" i="85"/>
  <c r="G99" i="85"/>
  <c r="D99" i="85"/>
  <c r="I98" i="85"/>
  <c r="G98" i="85"/>
  <c r="D98" i="85"/>
  <c r="I97" i="85"/>
  <c r="G97" i="85"/>
  <c r="D97" i="85"/>
  <c r="I96" i="85"/>
  <c r="G96" i="85"/>
  <c r="D96" i="85"/>
  <c r="I95" i="85"/>
  <c r="G95" i="85"/>
  <c r="D95" i="85"/>
  <c r="I94" i="85"/>
  <c r="G94" i="85"/>
  <c r="D94" i="85"/>
  <c r="I93" i="85"/>
  <c r="G93" i="85"/>
  <c r="D93" i="85"/>
  <c r="I92" i="85"/>
  <c r="G92" i="85"/>
  <c r="D92" i="85"/>
  <c r="I91" i="85"/>
  <c r="G91" i="85"/>
  <c r="D91" i="85"/>
  <c r="I90" i="85"/>
  <c r="G90" i="85"/>
  <c r="D90" i="85"/>
  <c r="I89" i="85"/>
  <c r="G89" i="85"/>
  <c r="D89" i="85"/>
  <c r="I88" i="85"/>
  <c r="G88" i="85"/>
  <c r="D88" i="85"/>
  <c r="I87" i="85"/>
  <c r="G87" i="85"/>
  <c r="K87" i="85" s="1"/>
  <c r="D87" i="85"/>
  <c r="I86" i="85"/>
  <c r="G86" i="85"/>
  <c r="D86" i="85"/>
  <c r="I85" i="85"/>
  <c r="G85" i="85"/>
  <c r="D85" i="85"/>
  <c r="I84" i="85"/>
  <c r="G84" i="85"/>
  <c r="D84" i="85"/>
  <c r="I83" i="85"/>
  <c r="G83" i="85"/>
  <c r="K83" i="85" s="1"/>
  <c r="D83" i="85"/>
  <c r="I82" i="85"/>
  <c r="G82" i="85"/>
  <c r="D82" i="85"/>
  <c r="I81" i="85"/>
  <c r="G81" i="85"/>
  <c r="D81" i="85"/>
  <c r="I80" i="85"/>
  <c r="G80" i="85"/>
  <c r="D80" i="85"/>
  <c r="I79" i="85"/>
  <c r="G79" i="85"/>
  <c r="K79" i="85" s="1"/>
  <c r="D79" i="85"/>
  <c r="I78" i="85"/>
  <c r="G78" i="85"/>
  <c r="D78" i="85"/>
  <c r="I77" i="85"/>
  <c r="G77" i="85"/>
  <c r="D77" i="85"/>
  <c r="I76" i="85"/>
  <c r="G76" i="85"/>
  <c r="D76" i="85"/>
  <c r="I75" i="85"/>
  <c r="G75" i="85"/>
  <c r="D75" i="85"/>
  <c r="I74" i="85"/>
  <c r="G74" i="85"/>
  <c r="D74" i="85"/>
  <c r="I73" i="85"/>
  <c r="G73" i="85"/>
  <c r="D73" i="85"/>
  <c r="I72" i="85"/>
  <c r="G72" i="85"/>
  <c r="D72" i="85"/>
  <c r="I71" i="85"/>
  <c r="G71" i="85"/>
  <c r="D71" i="85"/>
  <c r="I70" i="85"/>
  <c r="G70" i="85"/>
  <c r="D70" i="85"/>
  <c r="I69" i="85"/>
  <c r="G69" i="85"/>
  <c r="D69" i="85"/>
  <c r="I68" i="85"/>
  <c r="G68" i="85"/>
  <c r="D68" i="85"/>
  <c r="I67" i="85"/>
  <c r="G67" i="85"/>
  <c r="D67" i="85"/>
  <c r="I66" i="85"/>
  <c r="G66" i="85"/>
  <c r="D66" i="85"/>
  <c r="I65" i="85"/>
  <c r="G65" i="85"/>
  <c r="D65" i="85"/>
  <c r="I64" i="85"/>
  <c r="G64" i="85"/>
  <c r="D64" i="85"/>
  <c r="I63" i="85"/>
  <c r="G63" i="85"/>
  <c r="D63" i="85"/>
  <c r="I62" i="85"/>
  <c r="G62" i="85"/>
  <c r="D62" i="85"/>
  <c r="I61" i="85"/>
  <c r="G61" i="85"/>
  <c r="D61" i="85"/>
  <c r="I60" i="85"/>
  <c r="G60" i="85"/>
  <c r="D60" i="85"/>
  <c r="I59" i="85"/>
  <c r="G59" i="85"/>
  <c r="D59" i="85"/>
  <c r="I58" i="85"/>
  <c r="G58" i="85"/>
  <c r="D58" i="85"/>
  <c r="I57" i="85"/>
  <c r="G57" i="85"/>
  <c r="D57" i="85"/>
  <c r="I56" i="85"/>
  <c r="G56" i="85"/>
  <c r="D56" i="85"/>
  <c r="I55" i="85"/>
  <c r="G55" i="85"/>
  <c r="D55" i="85"/>
  <c r="I54" i="85"/>
  <c r="G54" i="85"/>
  <c r="D54" i="85"/>
  <c r="I53" i="85"/>
  <c r="G53" i="85"/>
  <c r="D53" i="85"/>
  <c r="I52" i="85"/>
  <c r="G52" i="85"/>
  <c r="D52" i="85"/>
  <c r="I51" i="85"/>
  <c r="G51" i="85"/>
  <c r="D51" i="85"/>
  <c r="I50" i="85"/>
  <c r="G50" i="85"/>
  <c r="D50" i="85"/>
  <c r="I49" i="85"/>
  <c r="G49" i="85"/>
  <c r="D49" i="85"/>
  <c r="I48" i="85"/>
  <c r="G48" i="85"/>
  <c r="D48" i="85"/>
  <c r="I47" i="85"/>
  <c r="G47" i="85"/>
  <c r="D47" i="85"/>
  <c r="I46" i="85"/>
  <c r="G46" i="85"/>
  <c r="D46" i="85"/>
  <c r="I45" i="85"/>
  <c r="G45" i="85"/>
  <c r="D45" i="85"/>
  <c r="I44" i="85"/>
  <c r="G44" i="85"/>
  <c r="D44" i="85"/>
  <c r="I43" i="85"/>
  <c r="G43" i="85"/>
  <c r="D43" i="85"/>
  <c r="I42" i="85"/>
  <c r="G42" i="85"/>
  <c r="D42" i="85"/>
  <c r="I41" i="85"/>
  <c r="G41" i="85"/>
  <c r="D41" i="85"/>
  <c r="I40" i="85"/>
  <c r="G40" i="85"/>
  <c r="D40" i="85"/>
  <c r="I39" i="85"/>
  <c r="G39" i="85"/>
  <c r="K39" i="85" s="1"/>
  <c r="D39" i="85"/>
  <c r="I38" i="85"/>
  <c r="G38" i="85"/>
  <c r="D38" i="85"/>
  <c r="I37" i="85"/>
  <c r="G37" i="85"/>
  <c r="D37" i="85"/>
  <c r="I36" i="85"/>
  <c r="G36" i="85"/>
  <c r="D36" i="85"/>
  <c r="I35" i="85"/>
  <c r="G35" i="85"/>
  <c r="D35" i="85"/>
  <c r="I34" i="85"/>
  <c r="G34" i="85"/>
  <c r="D34" i="85"/>
  <c r="I33" i="85"/>
  <c r="G33" i="85"/>
  <c r="D33" i="85"/>
  <c r="I32" i="85"/>
  <c r="G32" i="85"/>
  <c r="D32" i="85"/>
  <c r="I31" i="85"/>
  <c r="G31" i="85"/>
  <c r="K31" i="85" s="1"/>
  <c r="D31" i="85"/>
  <c r="I30" i="85"/>
  <c r="G30" i="85"/>
  <c r="D30" i="85"/>
  <c r="I29" i="85"/>
  <c r="G29" i="85"/>
  <c r="D29" i="85"/>
  <c r="I28" i="85"/>
  <c r="G28" i="85"/>
  <c r="D28" i="85"/>
  <c r="I27" i="85"/>
  <c r="G27" i="85"/>
  <c r="K27" i="85" s="1"/>
  <c r="D27" i="85"/>
  <c r="I26" i="85"/>
  <c r="G26" i="85"/>
  <c r="D26" i="85"/>
  <c r="I25" i="85"/>
  <c r="G25" i="85"/>
  <c r="D25" i="85"/>
  <c r="I24" i="85"/>
  <c r="G24" i="85"/>
  <c r="D24" i="85"/>
  <c r="I23" i="85"/>
  <c r="G23" i="85"/>
  <c r="D23" i="85"/>
  <c r="I22" i="85"/>
  <c r="G22" i="85"/>
  <c r="D22" i="85"/>
  <c r="I21" i="85"/>
  <c r="G21" i="85"/>
  <c r="D21" i="85"/>
  <c r="I20" i="85"/>
  <c r="G20" i="85"/>
  <c r="D20" i="85"/>
  <c r="I19" i="85"/>
  <c r="G19" i="85"/>
  <c r="D19" i="85"/>
  <c r="I18" i="85"/>
  <c r="G18" i="85"/>
  <c r="D18" i="85"/>
  <c r="I17" i="85"/>
  <c r="G17" i="85"/>
  <c r="D17" i="85"/>
  <c r="I16" i="85"/>
  <c r="G16" i="85"/>
  <c r="D16" i="85"/>
  <c r="I15" i="85"/>
  <c r="G15" i="85"/>
  <c r="D15" i="85"/>
  <c r="I14" i="85"/>
  <c r="G14" i="85"/>
  <c r="D14" i="85"/>
  <c r="I13" i="85"/>
  <c r="G13" i="85"/>
  <c r="D13" i="85"/>
  <c r="I12" i="85"/>
  <c r="G12" i="85"/>
  <c r="D12" i="85"/>
  <c r="I11" i="85"/>
  <c r="G11" i="85"/>
  <c r="D11" i="85"/>
  <c r="I10" i="85"/>
  <c r="G10" i="85"/>
  <c r="D10" i="85"/>
  <c r="I9" i="85"/>
  <c r="G9" i="85"/>
  <c r="D9" i="85"/>
  <c r="I8" i="85"/>
  <c r="G8" i="85"/>
  <c r="D8" i="85"/>
  <c r="I7" i="85"/>
  <c r="G7" i="85"/>
  <c r="D7" i="85"/>
  <c r="I6" i="85"/>
  <c r="G6" i="85"/>
  <c r="D6" i="85"/>
  <c r="I5" i="85"/>
  <c r="G5" i="85"/>
  <c r="D5" i="85"/>
  <c r="I4" i="85"/>
  <c r="G4" i="85"/>
  <c r="D4" i="85"/>
  <c r="K40" i="85" l="1"/>
  <c r="K48" i="85"/>
  <c r="L48" i="85" s="1"/>
  <c r="K52" i="85"/>
  <c r="K76" i="85"/>
  <c r="L76" i="85" s="1"/>
  <c r="K112" i="85"/>
  <c r="L112" i="85" s="1"/>
  <c r="K124" i="85"/>
  <c r="K132" i="85"/>
  <c r="L132" i="85" s="1"/>
  <c r="K136" i="85"/>
  <c r="L136" i="85" s="1"/>
  <c r="K148" i="85"/>
  <c r="L148" i="85" s="1"/>
  <c r="K156" i="85"/>
  <c r="L156" i="85" s="1"/>
  <c r="K160" i="85"/>
  <c r="L160" i="85" s="1"/>
  <c r="K172" i="85"/>
  <c r="L172" i="85" s="1"/>
  <c r="K180" i="85"/>
  <c r="K184" i="85"/>
  <c r="L184" i="85" s="1"/>
  <c r="K196" i="85"/>
  <c r="L196" i="85" s="1"/>
  <c r="K53" i="85"/>
  <c r="K65" i="85"/>
  <c r="L65" i="85" s="1"/>
  <c r="K69" i="85"/>
  <c r="L69" i="85" s="1"/>
  <c r="K73" i="85"/>
  <c r="L73" i="85" s="1"/>
  <c r="K54" i="85"/>
  <c r="K78" i="85"/>
  <c r="L78" i="85" s="1"/>
  <c r="K102" i="85"/>
  <c r="L102" i="85" s="1"/>
  <c r="K131" i="85"/>
  <c r="L131" i="85" s="1"/>
  <c r="K16" i="85"/>
  <c r="L16" i="85" s="1"/>
  <c r="K81" i="85"/>
  <c r="L81" i="85" s="1"/>
  <c r="K20" i="85"/>
  <c r="L20" i="85" s="1"/>
  <c r="K92" i="85"/>
  <c r="L92" i="85" s="1"/>
  <c r="K105" i="85"/>
  <c r="L105" i="85" s="1"/>
  <c r="K6" i="85"/>
  <c r="L6" i="85" s="1"/>
  <c r="K10" i="85"/>
  <c r="K14" i="85"/>
  <c r="L14" i="85" s="1"/>
  <c r="L203" i="85"/>
  <c r="K66" i="85"/>
  <c r="L66" i="85" s="1"/>
  <c r="K114" i="85"/>
  <c r="L114" i="85" s="1"/>
  <c r="K122" i="85"/>
  <c r="L122" i="85" s="1"/>
  <c r="K134" i="85"/>
  <c r="L134" i="85" s="1"/>
  <c r="K158" i="85"/>
  <c r="K182" i="85"/>
  <c r="L182" i="85" s="1"/>
  <c r="K63" i="85"/>
  <c r="L63" i="85" s="1"/>
  <c r="K139" i="85"/>
  <c r="L139" i="85" s="1"/>
  <c r="K12" i="85"/>
  <c r="L12" i="85" s="1"/>
  <c r="K30" i="85"/>
  <c r="K89" i="85"/>
  <c r="L89" i="85" s="1"/>
  <c r="K93" i="85"/>
  <c r="L93" i="85" s="1"/>
  <c r="K58" i="85"/>
  <c r="L58" i="85" s="1"/>
  <c r="K62" i="85"/>
  <c r="L62" i="85" s="1"/>
  <c r="K109" i="85"/>
  <c r="L109" i="85" s="1"/>
  <c r="K113" i="85"/>
  <c r="L113" i="85" s="1"/>
  <c r="K117" i="85"/>
  <c r="L117" i="85" s="1"/>
  <c r="K129" i="85"/>
  <c r="L129" i="85" s="1"/>
  <c r="K141" i="85"/>
  <c r="L141" i="85" s="1"/>
  <c r="K149" i="85"/>
  <c r="L149" i="85" s="1"/>
  <c r="K153" i="85"/>
  <c r="L153" i="85" s="1"/>
  <c r="K165" i="85"/>
  <c r="L165" i="85" s="1"/>
  <c r="K173" i="85"/>
  <c r="K177" i="85"/>
  <c r="L177" i="85" s="1"/>
  <c r="K189" i="85"/>
  <c r="L189" i="85" s="1"/>
  <c r="K51" i="85"/>
  <c r="L51" i="85" s="1"/>
  <c r="K67" i="85"/>
  <c r="L67" i="85" s="1"/>
  <c r="K71" i="85"/>
  <c r="L71" i="85" s="1"/>
  <c r="K75" i="85"/>
  <c r="L75" i="85" s="1"/>
  <c r="K126" i="85"/>
  <c r="L126" i="85" s="1"/>
  <c r="K28" i="85"/>
  <c r="L28" i="85" s="1"/>
  <c r="K91" i="85"/>
  <c r="L91" i="85" s="1"/>
  <c r="K99" i="85"/>
  <c r="L99" i="85" s="1"/>
  <c r="K119" i="85"/>
  <c r="L119" i="85" s="1"/>
  <c r="K5" i="85"/>
  <c r="L5" i="85" s="1"/>
  <c r="K68" i="85"/>
  <c r="L68" i="85" s="1"/>
  <c r="K143" i="85"/>
  <c r="L143" i="85" s="1"/>
  <c r="K155" i="85"/>
  <c r="L155" i="85" s="1"/>
  <c r="K163" i="85"/>
  <c r="L163" i="85" s="1"/>
  <c r="K167" i="85"/>
  <c r="L167" i="85" s="1"/>
  <c r="K179" i="85"/>
  <c r="L179" i="85" s="1"/>
  <c r="K183" i="85"/>
  <c r="L183" i="85" s="1"/>
  <c r="K17" i="85"/>
  <c r="L17" i="85" s="1"/>
  <c r="K29" i="85"/>
  <c r="L29" i="85" s="1"/>
  <c r="K33" i="85"/>
  <c r="L33" i="85" s="1"/>
  <c r="K37" i="85"/>
  <c r="L37" i="85" s="1"/>
  <c r="K88" i="85"/>
  <c r="L88" i="85" s="1"/>
  <c r="K100" i="85"/>
  <c r="L100" i="85" s="1"/>
  <c r="L205" i="85"/>
  <c r="K90" i="85"/>
  <c r="L90" i="85" s="1"/>
  <c r="K140" i="85"/>
  <c r="L140" i="85" s="1"/>
  <c r="K18" i="85"/>
  <c r="L18" i="85" s="1"/>
  <c r="K22" i="85"/>
  <c r="L22" i="85" s="1"/>
  <c r="K26" i="85"/>
  <c r="L26" i="85" s="1"/>
  <c r="K41" i="85"/>
  <c r="L41" i="85" s="1"/>
  <c r="K45" i="85"/>
  <c r="L45" i="85" s="1"/>
  <c r="K49" i="85"/>
  <c r="L49" i="85" s="1"/>
  <c r="K64" i="85"/>
  <c r="L64" i="85" s="1"/>
  <c r="K72" i="85"/>
  <c r="L72" i="85" s="1"/>
  <c r="K106" i="85"/>
  <c r="L106" i="85" s="1"/>
  <c r="K110" i="85"/>
  <c r="L110" i="85" s="1"/>
  <c r="K197" i="85"/>
  <c r="L197" i="85" s="1"/>
  <c r="K44" i="85"/>
  <c r="L44" i="85" s="1"/>
  <c r="K7" i="85"/>
  <c r="L7" i="85" s="1"/>
  <c r="K15" i="85"/>
  <c r="L15" i="85" s="1"/>
  <c r="K34" i="85"/>
  <c r="L34" i="85" s="1"/>
  <c r="K38" i="85"/>
  <c r="L38" i="85" s="1"/>
  <c r="K57" i="85"/>
  <c r="L57" i="85" s="1"/>
  <c r="K61" i="85"/>
  <c r="L61" i="85" s="1"/>
  <c r="K21" i="85"/>
  <c r="L21" i="85" s="1"/>
  <c r="K4" i="85"/>
  <c r="L4" i="85" s="1"/>
  <c r="K23" i="85"/>
  <c r="L23" i="85" s="1"/>
  <c r="K42" i="85"/>
  <c r="L42" i="85" s="1"/>
  <c r="K77" i="85"/>
  <c r="L77" i="85" s="1"/>
  <c r="K96" i="85"/>
  <c r="L96" i="85" s="1"/>
  <c r="L115" i="85"/>
  <c r="K130" i="85"/>
  <c r="L130" i="85" s="1"/>
  <c r="K142" i="85"/>
  <c r="L142" i="85" s="1"/>
  <c r="K154" i="85"/>
  <c r="L154" i="85" s="1"/>
  <c r="K166" i="85"/>
  <c r="L166" i="85" s="1"/>
  <c r="K178" i="85"/>
  <c r="L178" i="85" s="1"/>
  <c r="K43" i="85"/>
  <c r="L43" i="85" s="1"/>
  <c r="K47" i="85"/>
  <c r="L47" i="85" s="1"/>
  <c r="K187" i="85"/>
  <c r="L187" i="85" s="1"/>
  <c r="K191" i="85"/>
  <c r="L191" i="85" s="1"/>
  <c r="K195" i="85"/>
  <c r="L195" i="85" s="1"/>
  <c r="K13" i="85"/>
  <c r="L13" i="85" s="1"/>
  <c r="K55" i="85"/>
  <c r="L55" i="85" s="1"/>
  <c r="K59" i="85"/>
  <c r="L59" i="85" s="1"/>
  <c r="K82" i="85"/>
  <c r="L82" i="85" s="1"/>
  <c r="K86" i="85"/>
  <c r="L86" i="85" s="1"/>
  <c r="K101" i="85"/>
  <c r="L101" i="85" s="1"/>
  <c r="K120" i="85"/>
  <c r="L120" i="85" s="1"/>
  <c r="K135" i="85"/>
  <c r="L135" i="85" s="1"/>
  <c r="K147" i="85"/>
  <c r="L147" i="85" s="1"/>
  <c r="K159" i="85"/>
  <c r="L159" i="85" s="1"/>
  <c r="K171" i="85"/>
  <c r="L171" i="85" s="1"/>
  <c r="L52" i="85"/>
  <c r="L40" i="85"/>
  <c r="L124" i="85"/>
  <c r="K25" i="85"/>
  <c r="L25" i="85" s="1"/>
  <c r="K35" i="85"/>
  <c r="L35" i="85" s="1"/>
  <c r="K128" i="85"/>
  <c r="L128" i="85" s="1"/>
  <c r="K138" i="85"/>
  <c r="L138" i="85" s="1"/>
  <c r="K145" i="85"/>
  <c r="L145" i="85" s="1"/>
  <c r="K152" i="85"/>
  <c r="L152" i="85" s="1"/>
  <c r="K162" i="85"/>
  <c r="L162" i="85" s="1"/>
  <c r="K169" i="85"/>
  <c r="L169" i="85" s="1"/>
  <c r="K176" i="85"/>
  <c r="L176" i="85" s="1"/>
  <c r="K186" i="85"/>
  <c r="L186" i="85" s="1"/>
  <c r="K193" i="85"/>
  <c r="L193" i="85" s="1"/>
  <c r="L53" i="85"/>
  <c r="K32" i="85"/>
  <c r="L32" i="85" s="1"/>
  <c r="K36" i="85"/>
  <c r="L36" i="85" s="1"/>
  <c r="K46" i="85"/>
  <c r="L46" i="85" s="1"/>
  <c r="K50" i="85"/>
  <c r="L50" i="85" s="1"/>
  <c r="K56" i="85"/>
  <c r="L56" i="85" s="1"/>
  <c r="K60" i="85"/>
  <c r="L60" i="85" s="1"/>
  <c r="K70" i="85"/>
  <c r="L70" i="85" s="1"/>
  <c r="K74" i="85"/>
  <c r="L74" i="85" s="1"/>
  <c r="K80" i="85"/>
  <c r="L80" i="85" s="1"/>
  <c r="K84" i="85"/>
  <c r="L84" i="85" s="1"/>
  <c r="K94" i="85"/>
  <c r="L94" i="85" s="1"/>
  <c r="K98" i="85"/>
  <c r="L98" i="85" s="1"/>
  <c r="K104" i="85"/>
  <c r="L104" i="85" s="1"/>
  <c r="K108" i="85"/>
  <c r="L108" i="85" s="1"/>
  <c r="K118" i="85"/>
  <c r="L118" i="85" s="1"/>
  <c r="K125" i="85"/>
  <c r="L125" i="85" s="1"/>
  <c r="L173" i="85"/>
  <c r="L180" i="85"/>
  <c r="K190" i="85"/>
  <c r="L190" i="85" s="1"/>
  <c r="L123" i="85"/>
  <c r="K146" i="85"/>
  <c r="L146" i="85" s="1"/>
  <c r="K170" i="85"/>
  <c r="L170" i="85" s="1"/>
  <c r="K194" i="85"/>
  <c r="L194" i="85" s="1"/>
  <c r="K11" i="85"/>
  <c r="L11" i="85" s="1"/>
  <c r="L27" i="85"/>
  <c r="L30" i="85"/>
  <c r="L54" i="85"/>
  <c r="K85" i="85"/>
  <c r="L85" i="85" s="1"/>
  <c r="K8" i="85"/>
  <c r="L8" i="85" s="1"/>
  <c r="K19" i="85"/>
  <c r="L19" i="85" s="1"/>
  <c r="K95" i="85"/>
  <c r="L95" i="85" s="1"/>
  <c r="K133" i="85"/>
  <c r="L133" i="85" s="1"/>
  <c r="K150" i="85"/>
  <c r="L150" i="85" s="1"/>
  <c r="K157" i="85"/>
  <c r="L157" i="85" s="1"/>
  <c r="K164" i="85"/>
  <c r="L164" i="85" s="1"/>
  <c r="K174" i="85"/>
  <c r="L174" i="85" s="1"/>
  <c r="K181" i="85"/>
  <c r="L181" i="85" s="1"/>
  <c r="K188" i="85"/>
  <c r="L188" i="85" s="1"/>
  <c r="K198" i="85"/>
  <c r="L198" i="85" s="1"/>
  <c r="K116" i="85"/>
  <c r="L116" i="85" s="1"/>
  <c r="L158" i="85"/>
  <c r="L201" i="85"/>
  <c r="L204" i="85"/>
  <c r="K9" i="85"/>
  <c r="L9" i="85" s="1"/>
  <c r="K24" i="85"/>
  <c r="L24" i="85" s="1"/>
  <c r="L79" i="85"/>
  <c r="L103" i="85"/>
  <c r="K127" i="85"/>
  <c r="L127" i="85" s="1"/>
  <c r="K137" i="85"/>
  <c r="L137" i="85" s="1"/>
  <c r="K144" i="85"/>
  <c r="L144" i="85" s="1"/>
  <c r="K151" i="85"/>
  <c r="L151" i="85" s="1"/>
  <c r="K161" i="85"/>
  <c r="L161" i="85" s="1"/>
  <c r="K168" i="85"/>
  <c r="L168" i="85" s="1"/>
  <c r="K175" i="85"/>
  <c r="L175" i="85" s="1"/>
  <c r="K185" i="85"/>
  <c r="L185" i="85" s="1"/>
  <c r="K192" i="85"/>
  <c r="L192" i="85" s="1"/>
  <c r="L39" i="85"/>
  <c r="L87" i="85"/>
  <c r="L111" i="85"/>
  <c r="L10" i="85"/>
  <c r="L83" i="85"/>
  <c r="K97" i="85"/>
  <c r="L97" i="85" s="1"/>
  <c r="K107" i="85"/>
  <c r="L107" i="85" s="1"/>
  <c r="K121" i="85"/>
  <c r="L121" i="85" s="1"/>
  <c r="L202" i="85"/>
  <c r="L31" i="85"/>
</calcChain>
</file>

<file path=xl/sharedStrings.xml><?xml version="1.0" encoding="utf-8"?>
<sst xmlns="http://schemas.openxmlformats.org/spreadsheetml/2006/main" count="506" uniqueCount="229">
  <si>
    <t>报考科目</t>
  </si>
  <si>
    <t>笔试成绩</t>
  </si>
  <si>
    <t>面试成绩</t>
  </si>
  <si>
    <t>折算后总分</t>
  </si>
  <si>
    <t>折算后名次</t>
  </si>
  <si>
    <t>备注</t>
  </si>
  <si>
    <t>笔试考号</t>
  </si>
  <si>
    <t>笔试折算后成绩（40%）</t>
  </si>
  <si>
    <t>面试顺序号</t>
  </si>
  <si>
    <t>结构化面试成绩</t>
  </si>
  <si>
    <t>结构化面试折算后成绩（20%）</t>
  </si>
  <si>
    <t>片段教学面试成绩</t>
  </si>
  <si>
    <t>片段教学面试成绩折算后成绩（80%）</t>
  </si>
  <si>
    <t>体育篮球技能测试</t>
  </si>
  <si>
    <t>面试折算后成绩（60%）</t>
  </si>
  <si>
    <t>高中地理</t>
  </si>
  <si>
    <t>20261415</t>
  </si>
  <si>
    <t>体检</t>
  </si>
  <si>
    <t>20261516</t>
  </si>
  <si>
    <t>20261417</t>
  </si>
  <si>
    <t>20261419</t>
  </si>
  <si>
    <t>20261529</t>
  </si>
  <si>
    <t>20261420</t>
  </si>
  <si>
    <t>20261501</t>
  </si>
  <si>
    <t>20261403</t>
  </si>
  <si>
    <t>20261523</t>
  </si>
  <si>
    <t>20261505</t>
  </si>
  <si>
    <t>缺考</t>
  </si>
  <si>
    <t>高中化学</t>
  </si>
  <si>
    <t>20260821</t>
  </si>
  <si>
    <t>20260804</t>
  </si>
  <si>
    <t>20260803</t>
  </si>
  <si>
    <t>20260817</t>
  </si>
  <si>
    <t>20260715</t>
  </si>
  <si>
    <t>20260727</t>
  </si>
  <si>
    <t>20260816</t>
  </si>
  <si>
    <t>20260917</t>
  </si>
  <si>
    <t>20260722</t>
  </si>
  <si>
    <t>20260923</t>
  </si>
  <si>
    <t>20260719</t>
  </si>
  <si>
    <t>20260906</t>
  </si>
  <si>
    <t>20260919</t>
  </si>
  <si>
    <t>20260903</t>
  </si>
  <si>
    <t>20260818</t>
  </si>
  <si>
    <t>20260925</t>
  </si>
  <si>
    <t>20260928</t>
  </si>
  <si>
    <t>20260717</t>
  </si>
  <si>
    <t>20260711</t>
  </si>
  <si>
    <t>20260904</t>
  </si>
  <si>
    <t>20260901</t>
  </si>
  <si>
    <t>20260720</t>
  </si>
  <si>
    <t>20260723</t>
  </si>
  <si>
    <t>20260714</t>
  </si>
  <si>
    <t>20260808</t>
  </si>
  <si>
    <t>高中历史</t>
  </si>
  <si>
    <t>20262804</t>
  </si>
  <si>
    <t>20262903</t>
  </si>
  <si>
    <t>20262926</t>
  </si>
  <si>
    <t>20262722</t>
  </si>
  <si>
    <t>20262912</t>
  </si>
  <si>
    <t>20262724</t>
  </si>
  <si>
    <t>20262906</t>
  </si>
  <si>
    <t>20263526</t>
  </si>
  <si>
    <t>20262901</t>
  </si>
  <si>
    <t>20262802</t>
  </si>
  <si>
    <t>高中生物</t>
  </si>
  <si>
    <t>20261910</t>
  </si>
  <si>
    <t>20261909</t>
  </si>
  <si>
    <t>20261902</t>
  </si>
  <si>
    <t>20262024</t>
  </si>
  <si>
    <t>20262025</t>
  </si>
  <si>
    <t>20262012</t>
  </si>
  <si>
    <t>20262018</t>
  </si>
  <si>
    <t>20261920</t>
  </si>
  <si>
    <t>20262010</t>
  </si>
  <si>
    <t>20262020</t>
  </si>
  <si>
    <t>高中数学</t>
  </si>
  <si>
    <t>20262124</t>
  </si>
  <si>
    <t>20262614</t>
  </si>
  <si>
    <t>20262213</t>
  </si>
  <si>
    <t>20262501</t>
  </si>
  <si>
    <t>20262113</t>
  </si>
  <si>
    <t>20262415</t>
  </si>
  <si>
    <t>20262510</t>
  </si>
  <si>
    <t>20262512</t>
  </si>
  <si>
    <t>20263505</t>
  </si>
  <si>
    <t>20262222</t>
  </si>
  <si>
    <t>20262607</t>
  </si>
  <si>
    <t>20262402</t>
  </si>
  <si>
    <t>20262617</t>
  </si>
  <si>
    <t>20262624</t>
  </si>
  <si>
    <t>20262110</t>
  </si>
  <si>
    <t>20262517</t>
  </si>
  <si>
    <t>20262315</t>
  </si>
  <si>
    <t>20262116</t>
  </si>
  <si>
    <t>20262507</t>
  </si>
  <si>
    <t>20262626</t>
  </si>
  <si>
    <t>20262416</t>
  </si>
  <si>
    <t>20262426</t>
  </si>
  <si>
    <t>20262317</t>
  </si>
  <si>
    <t>20262126</t>
  </si>
  <si>
    <t>20262412</t>
  </si>
  <si>
    <t>20262404</t>
  </si>
  <si>
    <t>20262104</t>
  </si>
  <si>
    <t>20262428</t>
  </si>
  <si>
    <t>20262519</t>
  </si>
  <si>
    <t>20262210</t>
  </si>
  <si>
    <t>20262421</t>
  </si>
  <si>
    <t>20262201</t>
  </si>
  <si>
    <t>20262128</t>
  </si>
  <si>
    <t>20262406</t>
  </si>
  <si>
    <t>20262526</t>
  </si>
  <si>
    <t>20262521</t>
  </si>
  <si>
    <t>20262523</t>
  </si>
  <si>
    <t>20262322</t>
  </si>
  <si>
    <t>20262226</t>
  </si>
  <si>
    <t>20262522</t>
  </si>
  <si>
    <t>高中物理</t>
  </si>
  <si>
    <t>20261613</t>
  </si>
  <si>
    <t>20261626</t>
  </si>
  <si>
    <t>20261701</t>
  </si>
  <si>
    <t>20261623</t>
  </si>
  <si>
    <t>20261726</t>
  </si>
  <si>
    <t>20261608</t>
  </si>
  <si>
    <t>20261816</t>
  </si>
  <si>
    <t>20261614</t>
  </si>
  <si>
    <t>20261708</t>
  </si>
  <si>
    <t>20261721</t>
  </si>
  <si>
    <t>20261718</t>
  </si>
  <si>
    <t>20261820</t>
  </si>
  <si>
    <t>20261716</t>
  </si>
  <si>
    <t>20261609</t>
  </si>
  <si>
    <t>20261722</t>
  </si>
  <si>
    <t>20261821</t>
  </si>
  <si>
    <t>20261829</t>
  </si>
  <si>
    <t>20261601</t>
  </si>
  <si>
    <t>20261817</t>
  </si>
  <si>
    <t>20261819</t>
  </si>
  <si>
    <t>20261627</t>
  </si>
  <si>
    <t>20261818</t>
  </si>
  <si>
    <t>20261715</t>
  </si>
  <si>
    <t>20261825</t>
  </si>
  <si>
    <t>20261703</t>
  </si>
  <si>
    <t>20261724</t>
  </si>
  <si>
    <t>20261619</t>
  </si>
  <si>
    <t>20261630</t>
  </si>
  <si>
    <t>20261809</t>
  </si>
  <si>
    <t>20261707</t>
  </si>
  <si>
    <t>20261616</t>
  </si>
  <si>
    <t>20261823</t>
  </si>
  <si>
    <t>20261610</t>
  </si>
  <si>
    <t>20261629</t>
  </si>
  <si>
    <t>20261603</t>
  </si>
  <si>
    <t>高中英语</t>
  </si>
  <si>
    <t>20261109</t>
  </si>
  <si>
    <t>20261311</t>
  </si>
  <si>
    <t>20261102</t>
  </si>
  <si>
    <t>20261307</t>
  </si>
  <si>
    <t>20261001</t>
  </si>
  <si>
    <t>20261108</t>
  </si>
  <si>
    <t>20261217</t>
  </si>
  <si>
    <t>20261117</t>
  </si>
  <si>
    <t>20261304</t>
  </si>
  <si>
    <t>20261121</t>
  </si>
  <si>
    <t>20261306</t>
  </si>
  <si>
    <t>20261324</t>
  </si>
  <si>
    <t>20261015</t>
  </si>
  <si>
    <t>20261111</t>
  </si>
  <si>
    <t>20261320</t>
  </si>
  <si>
    <t>20261216</t>
  </si>
  <si>
    <t>20261128</t>
  </si>
  <si>
    <t>20261016</t>
  </si>
  <si>
    <t>20261103</t>
  </si>
  <si>
    <t>20261113</t>
  </si>
  <si>
    <t>20261203</t>
  </si>
  <si>
    <t>20261227</t>
  </si>
  <si>
    <t>20261322</t>
  </si>
  <si>
    <t>20261318</t>
  </si>
  <si>
    <t>20261021</t>
  </si>
  <si>
    <t>20261026</t>
  </si>
  <si>
    <t>20261226</t>
  </si>
  <si>
    <t>20261004</t>
  </si>
  <si>
    <t>20261305</t>
  </si>
  <si>
    <t>20261020</t>
  </si>
  <si>
    <t>高中语文</t>
  </si>
  <si>
    <t>20260107</t>
  </si>
  <si>
    <t>20260205</t>
  </si>
  <si>
    <t>20260129</t>
  </si>
  <si>
    <t>20260507</t>
  </si>
  <si>
    <t>20260311</t>
  </si>
  <si>
    <t>20260314</t>
  </si>
  <si>
    <t>20260705</t>
  </si>
  <si>
    <t>20260605</t>
  </si>
  <si>
    <t>20260525</t>
  </si>
  <si>
    <t>20260503</t>
  </si>
  <si>
    <t>20260428</t>
  </si>
  <si>
    <t>20260411</t>
  </si>
  <si>
    <t>20260420</t>
  </si>
  <si>
    <t>20260406</t>
  </si>
  <si>
    <t>20260408</t>
  </si>
  <si>
    <t>20260327</t>
  </si>
  <si>
    <t>20260703</t>
  </si>
  <si>
    <t>20260121</t>
  </si>
  <si>
    <t>20260706</t>
  </si>
  <si>
    <t>20260407</t>
  </si>
  <si>
    <t>20260618</t>
  </si>
  <si>
    <t>20260520</t>
  </si>
  <si>
    <t>20260310</t>
  </si>
  <si>
    <t>20260223</t>
  </si>
  <si>
    <t>20260611</t>
  </si>
  <si>
    <t>高中政治</t>
  </si>
  <si>
    <t>20263018</t>
  </si>
  <si>
    <t>20263121</t>
  </si>
  <si>
    <t>20263226</t>
  </si>
  <si>
    <t>20263214</t>
  </si>
  <si>
    <t>20263023</t>
  </si>
  <si>
    <t>20263313</t>
  </si>
  <si>
    <t>20263204</t>
  </si>
  <si>
    <t>20263310</t>
  </si>
  <si>
    <t>20263518</t>
  </si>
  <si>
    <t>20263016</t>
  </si>
  <si>
    <t>片段教学面试成绩折算后成绩（40%）</t>
  </si>
  <si>
    <t>高中体育（篮球方向）</t>
  </si>
  <si>
    <t>20263411</t>
  </si>
  <si>
    <t>20263523</t>
  </si>
  <si>
    <t>20263415</t>
  </si>
  <si>
    <t>20263425</t>
  </si>
  <si>
    <t>20263409</t>
  </si>
  <si>
    <t>怀化市鹤城区2026年公开招聘高中教师综合成绩名册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</si>
</sst>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2" x14ac:knownFonts="1"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color indexed="10"/>
      <name val="宋体"/>
      <charset val="134"/>
    </font>
    <font>
      <sz val="10"/>
      <color theme="1"/>
      <name val="宋体"/>
      <charset val="134"/>
    </font>
    <font>
      <sz val="12"/>
      <color rgb="FFFF0000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9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Border="1" applyAlignment="1" applyProtection="1">
      <alignment horizontal="center" vertical="center" wrapText="1" shrinkToFit="1"/>
      <protection hidden="1"/>
    </xf>
    <xf numFmtId="0" fontId="2" fillId="0" borderId="0" xfId="0" applyFont="1" applyFill="1" applyBorder="1" applyAlignment="1" applyProtection="1">
      <alignment horizontal="center" vertical="center" wrapText="1" shrinkToFit="1"/>
      <protection hidden="1"/>
    </xf>
    <xf numFmtId="0" fontId="3" fillId="0" borderId="0" xfId="0" applyFont="1" applyFill="1" applyBorder="1" applyAlignment="1" applyProtection="1">
      <alignment horizontal="center" vertical="center" wrapText="1" shrinkToFit="1"/>
      <protection hidden="1"/>
    </xf>
    <xf numFmtId="0" fontId="4" fillId="0" borderId="0" xfId="0" applyFont="1" applyFill="1" applyBorder="1" applyAlignment="1" applyProtection="1">
      <alignment horizontal="center" vertical="center" wrapText="1" shrinkToFit="1"/>
      <protection hidden="1"/>
    </xf>
    <xf numFmtId="0" fontId="2" fillId="2" borderId="0" xfId="0" applyFont="1" applyFill="1" applyBorder="1" applyAlignment="1" applyProtection="1">
      <alignment horizontal="center" vertical="center" wrapText="1" shrinkToFit="1"/>
      <protection hidden="1"/>
    </xf>
    <xf numFmtId="0" fontId="3" fillId="2" borderId="0" xfId="0" applyFont="1" applyFill="1" applyBorder="1" applyAlignment="1" applyProtection="1">
      <alignment horizontal="center" vertical="center" wrapText="1" shrinkToFit="1"/>
      <protection hidden="1"/>
    </xf>
    <xf numFmtId="0" fontId="5" fillId="2" borderId="0" xfId="0" applyFont="1" applyFill="1" applyBorder="1" applyAlignment="1" applyProtection="1">
      <alignment horizontal="center" vertical="center" wrapText="1" shrinkToFit="1"/>
      <protection hidden="1"/>
    </xf>
    <xf numFmtId="0" fontId="0" fillId="2" borderId="0" xfId="0" applyFont="1" applyFill="1" applyAlignment="1" applyProtection="1">
      <alignment horizontal="center" vertical="center" wrapText="1" shrinkToFit="1"/>
      <protection hidden="1"/>
    </xf>
    <xf numFmtId="0" fontId="6" fillId="2" borderId="0" xfId="0" applyFont="1" applyFill="1" applyAlignment="1" applyProtection="1">
      <alignment horizontal="center" vertical="center" wrapText="1" shrinkToFit="1"/>
      <protection hidden="1"/>
    </xf>
    <xf numFmtId="0" fontId="2" fillId="3" borderId="0" xfId="0" applyFont="1" applyFill="1" applyAlignment="1" applyProtection="1">
      <alignment horizontal="center" vertical="center" wrapText="1" shrinkToFit="1"/>
      <protection hidden="1"/>
    </xf>
    <xf numFmtId="49" fontId="2" fillId="3" borderId="0" xfId="0" applyNumberFormat="1" applyFont="1" applyFill="1" applyAlignment="1" applyProtection="1">
      <alignment horizontal="center" vertical="center" wrapText="1" shrinkToFit="1"/>
      <protection hidden="1"/>
    </xf>
    <xf numFmtId="0" fontId="2" fillId="3" borderId="0" xfId="0" applyNumberFormat="1" applyFont="1" applyFill="1" applyAlignment="1" applyProtection="1">
      <alignment horizontal="center" vertical="center" wrapText="1" shrinkToFit="1"/>
      <protection hidden="1"/>
    </xf>
    <xf numFmtId="176" fontId="2" fillId="3" borderId="0" xfId="0" applyNumberFormat="1" applyFont="1" applyFill="1" applyAlignment="1" applyProtection="1">
      <alignment horizontal="center" vertical="center" wrapText="1" shrinkToFit="1"/>
      <protection hidden="1"/>
    </xf>
    <xf numFmtId="0" fontId="0" fillId="0" borderId="0" xfId="0" applyFont="1" applyAlignment="1" applyProtection="1">
      <alignment horizontal="center" vertical="center" wrapText="1" shrinkToFit="1"/>
      <protection hidden="1"/>
    </xf>
    <xf numFmtId="0" fontId="1" fillId="3" borderId="4" xfId="0" applyFont="1" applyFill="1" applyBorder="1" applyAlignment="1" applyProtection="1">
      <alignment horizontal="center" vertical="center" wrapText="1" shrinkToFit="1"/>
      <protection hidden="1"/>
    </xf>
    <xf numFmtId="0" fontId="1" fillId="3" borderId="4" xfId="0" applyNumberFormat="1" applyFont="1" applyFill="1" applyBorder="1" applyAlignment="1" applyProtection="1">
      <alignment horizontal="center" vertical="center" wrapText="1" shrinkToFit="1"/>
      <protection hidden="1"/>
    </xf>
    <xf numFmtId="0" fontId="1" fillId="3" borderId="5" xfId="0" applyNumberFormat="1" applyFont="1" applyFill="1" applyBorder="1" applyAlignment="1" applyProtection="1">
      <alignment horizontal="center" vertical="center" wrapText="1" shrinkToFit="1"/>
      <protection hidden="1"/>
    </xf>
    <xf numFmtId="176" fontId="1" fillId="3" borderId="6" xfId="0" applyNumberFormat="1" applyFont="1" applyFill="1" applyBorder="1" applyAlignment="1" applyProtection="1">
      <alignment horizontal="center" vertical="center" wrapText="1" shrinkToFit="1"/>
      <protection hidden="1"/>
    </xf>
    <xf numFmtId="49" fontId="1" fillId="3" borderId="7" xfId="0" applyNumberFormat="1" applyFont="1" applyFill="1" applyBorder="1" applyAlignment="1" applyProtection="1">
      <alignment horizontal="center" vertical="center" wrapText="1" shrinkToFit="1"/>
      <protection hidden="1"/>
    </xf>
    <xf numFmtId="49" fontId="1" fillId="3" borderId="4" xfId="0" applyNumberFormat="1" applyFont="1" applyFill="1" applyBorder="1" applyAlignment="1" applyProtection="1">
      <alignment horizontal="center" vertical="center" wrapText="1" shrinkToFit="1"/>
      <protection hidden="1"/>
    </xf>
    <xf numFmtId="49" fontId="1" fillId="3" borderId="6" xfId="0" applyNumberFormat="1" applyFont="1" applyFill="1" applyBorder="1" applyAlignment="1" applyProtection="1">
      <alignment horizontal="center" vertical="center" wrapText="1" shrinkToFit="1"/>
      <protection hidden="1"/>
    </xf>
    <xf numFmtId="0" fontId="1" fillId="3" borderId="6" xfId="0" applyFont="1" applyFill="1" applyBorder="1" applyAlignment="1" applyProtection="1">
      <alignment horizontal="center" vertical="center" wrapText="1" shrinkToFit="1"/>
      <protection hidden="1"/>
    </xf>
    <xf numFmtId="176" fontId="8" fillId="3" borderId="13" xfId="0" applyNumberFormat="1" applyFont="1" applyFill="1" applyBorder="1" applyAlignment="1" applyProtection="1">
      <alignment horizontal="center" vertical="center" wrapText="1" shrinkToFit="1"/>
      <protection hidden="1"/>
    </xf>
    <xf numFmtId="176" fontId="1" fillId="3" borderId="14" xfId="0" applyNumberFormat="1" applyFont="1" applyFill="1" applyBorder="1" applyAlignment="1" applyProtection="1">
      <alignment horizontal="center" vertical="center" wrapText="1" shrinkToFit="1"/>
      <protection hidden="1"/>
    </xf>
    <xf numFmtId="0" fontId="9" fillId="0" borderId="13" xfId="1" applyNumberFormat="1" applyFont="1" applyFill="1" applyBorder="1" applyAlignment="1">
      <alignment horizontal="center" vertical="center" wrapText="1"/>
    </xf>
    <xf numFmtId="0" fontId="9" fillId="0" borderId="4" xfId="1" applyNumberFormat="1" applyFont="1" applyFill="1" applyBorder="1" applyAlignment="1">
      <alignment horizontal="center" vertical="center" wrapText="1"/>
    </xf>
    <xf numFmtId="176" fontId="9" fillId="0" borderId="5" xfId="1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 shrinkToFit="1"/>
      <protection hidden="1"/>
    </xf>
    <xf numFmtId="0" fontId="2" fillId="3" borderId="7" xfId="0" applyNumberFormat="1" applyFont="1" applyFill="1" applyBorder="1" applyAlignment="1" applyProtection="1">
      <alignment horizontal="center" vertical="center" wrapText="1" shrinkToFit="1"/>
      <protection hidden="1"/>
    </xf>
    <xf numFmtId="0" fontId="2" fillId="3" borderId="4" xfId="0" applyNumberFormat="1" applyFont="1" applyFill="1" applyBorder="1" applyAlignment="1" applyProtection="1">
      <alignment horizontal="center" vertical="center" wrapText="1" shrinkToFit="1"/>
      <protection hidden="1"/>
    </xf>
    <xf numFmtId="0" fontId="2" fillId="3" borderId="6" xfId="0" applyNumberFormat="1" applyFont="1" applyFill="1" applyBorder="1" applyAlignment="1" applyProtection="1">
      <alignment horizontal="center" vertical="center" wrapText="1" shrinkToFit="1"/>
      <protection hidden="1"/>
    </xf>
    <xf numFmtId="0" fontId="2" fillId="2" borderId="4" xfId="0" applyFont="1" applyFill="1" applyBorder="1" applyAlignment="1" applyProtection="1">
      <alignment horizontal="center" vertical="center" wrapText="1" shrinkToFit="1"/>
      <protection hidden="1"/>
    </xf>
    <xf numFmtId="0" fontId="2" fillId="2" borderId="6" xfId="0" applyFont="1" applyFill="1" applyBorder="1" applyAlignment="1" applyProtection="1">
      <alignment horizontal="center" vertical="center" wrapText="1" shrinkToFit="1"/>
      <protection hidden="1"/>
    </xf>
    <xf numFmtId="176" fontId="2" fillId="2" borderId="13" xfId="0" applyNumberFormat="1" applyFont="1" applyFill="1" applyBorder="1" applyAlignment="1" applyProtection="1">
      <alignment horizontal="center" vertical="center" wrapText="1" shrinkToFit="1"/>
      <protection hidden="1"/>
    </xf>
    <xf numFmtId="176" fontId="2" fillId="2" borderId="10" xfId="0" applyNumberFormat="1" applyFont="1" applyFill="1" applyBorder="1" applyAlignment="1" applyProtection="1">
      <alignment horizontal="center" vertical="center" wrapText="1" shrinkToFit="1"/>
      <protection hidden="1"/>
    </xf>
    <xf numFmtId="0" fontId="2" fillId="2" borderId="5" xfId="0" applyFont="1" applyFill="1" applyBorder="1" applyAlignment="1" applyProtection="1">
      <alignment horizontal="center" vertical="center" wrapText="1" shrinkToFit="1"/>
      <protection hidden="1"/>
    </xf>
    <xf numFmtId="0" fontId="2" fillId="2" borderId="7" xfId="0" applyNumberFormat="1" applyFont="1" applyFill="1" applyBorder="1" applyAlignment="1" applyProtection="1">
      <alignment horizontal="center" vertical="center" wrapText="1" shrinkToFit="1"/>
      <protection hidden="1"/>
    </xf>
    <xf numFmtId="0" fontId="2" fillId="2" borderId="4" xfId="0" applyNumberFormat="1" applyFont="1" applyFill="1" applyBorder="1" applyAlignment="1" applyProtection="1">
      <alignment horizontal="center" vertical="center" wrapText="1" shrinkToFit="1"/>
      <protection hidden="1"/>
    </xf>
    <xf numFmtId="176" fontId="2" fillId="2" borderId="4" xfId="0" applyNumberFormat="1" applyFont="1" applyFill="1" applyBorder="1" applyAlignment="1" applyProtection="1">
      <alignment horizontal="center" vertical="center" wrapText="1" shrinkToFit="1"/>
      <protection hidden="1"/>
    </xf>
    <xf numFmtId="0" fontId="2" fillId="0" borderId="7" xfId="0" applyNumberFormat="1" applyFont="1" applyFill="1" applyBorder="1" applyAlignment="1" applyProtection="1">
      <alignment horizontal="center" vertical="center" wrapText="1" shrinkToFit="1"/>
      <protection hidden="1"/>
    </xf>
    <xf numFmtId="0" fontId="2" fillId="0" borderId="4" xfId="0" applyNumberFormat="1" applyFont="1" applyFill="1" applyBorder="1" applyAlignment="1" applyProtection="1">
      <alignment horizontal="center" vertical="center" wrapText="1" shrinkToFit="1"/>
      <protection hidden="1"/>
    </xf>
    <xf numFmtId="0" fontId="2" fillId="0" borderId="4" xfId="0" applyFont="1" applyFill="1" applyBorder="1" applyAlignment="1" applyProtection="1">
      <alignment horizontal="center" vertical="center" wrapText="1" shrinkToFit="1"/>
      <protection hidden="1"/>
    </xf>
    <xf numFmtId="176" fontId="2" fillId="0" borderId="13" xfId="0" applyNumberFormat="1" applyFont="1" applyFill="1" applyBorder="1" applyAlignment="1" applyProtection="1">
      <alignment horizontal="center" vertical="center" wrapText="1" shrinkToFit="1"/>
      <protection hidden="1"/>
    </xf>
    <xf numFmtId="0" fontId="2" fillId="0" borderId="5" xfId="0" applyFont="1" applyFill="1" applyBorder="1" applyAlignment="1" applyProtection="1">
      <alignment horizontal="center" vertical="center" wrapText="1" shrinkToFit="1"/>
      <protection hidden="1"/>
    </xf>
    <xf numFmtId="176" fontId="2" fillId="0" borderId="4" xfId="0" applyNumberFormat="1" applyFont="1" applyFill="1" applyBorder="1" applyAlignment="1" applyProtection="1">
      <alignment horizontal="center" vertical="center" wrapText="1" shrinkToFit="1"/>
      <protection hidden="1"/>
    </xf>
    <xf numFmtId="0" fontId="2" fillId="0" borderId="6" xfId="0" applyNumberFormat="1" applyFont="1" applyFill="1" applyBorder="1" applyAlignment="1" applyProtection="1">
      <alignment horizontal="center" vertical="center" wrapText="1" shrinkToFit="1"/>
      <protection hidden="1"/>
    </xf>
    <xf numFmtId="0" fontId="2" fillId="0" borderId="6" xfId="0" applyFont="1" applyFill="1" applyBorder="1" applyAlignment="1" applyProtection="1">
      <alignment horizontal="center" vertical="center" wrapText="1" shrinkToFit="1"/>
      <protection hidden="1"/>
    </xf>
    <xf numFmtId="176" fontId="2" fillId="0" borderId="10" xfId="0" applyNumberFormat="1" applyFont="1" applyFill="1" applyBorder="1" applyAlignment="1" applyProtection="1">
      <alignment horizontal="center" vertical="center" wrapText="1" shrinkToFit="1"/>
      <protection hidden="1"/>
    </xf>
    <xf numFmtId="0" fontId="1" fillId="3" borderId="4" xfId="0" applyFont="1" applyFill="1" applyBorder="1" applyAlignment="1" applyProtection="1">
      <alignment horizontal="center" vertical="center" wrapText="1" shrinkToFit="1"/>
      <protection hidden="1"/>
    </xf>
    <xf numFmtId="0" fontId="0" fillId="0" borderId="5" xfId="0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 shrinkToFit="1"/>
    </xf>
    <xf numFmtId="0" fontId="1" fillId="3" borderId="7" xfId="0" applyFont="1" applyFill="1" applyBorder="1" applyAlignment="1" applyProtection="1">
      <alignment horizontal="center" vertical="center" wrapText="1" shrinkToFit="1"/>
      <protection hidden="1"/>
    </xf>
    <xf numFmtId="0" fontId="1" fillId="3" borderId="8" xfId="0" applyFont="1" applyFill="1" applyBorder="1" applyAlignment="1" applyProtection="1">
      <alignment horizontal="center" vertical="center" wrapText="1" shrinkToFit="1"/>
      <protection hidden="1"/>
    </xf>
    <xf numFmtId="0" fontId="1" fillId="3" borderId="9" xfId="0" applyFont="1" applyFill="1" applyBorder="1" applyAlignment="1" applyProtection="1">
      <alignment horizontal="center" vertical="center" wrapText="1" shrinkToFit="1"/>
      <protection hidden="1"/>
    </xf>
    <xf numFmtId="176" fontId="1" fillId="3" borderId="10" xfId="0" applyNumberFormat="1" applyFont="1" applyFill="1" applyBorder="1" applyAlignment="1" applyProtection="1">
      <alignment horizontal="center" vertical="center" wrapText="1" shrinkToFit="1"/>
      <protection hidden="1"/>
    </xf>
    <xf numFmtId="0" fontId="1" fillId="3" borderId="5" xfId="0" applyFont="1" applyFill="1" applyBorder="1" applyAlignment="1" applyProtection="1">
      <alignment horizontal="center" vertical="center" wrapText="1" shrinkToFit="1"/>
      <protection hidden="1"/>
    </xf>
    <xf numFmtId="0" fontId="1" fillId="3" borderId="2" xfId="0" applyFont="1" applyFill="1" applyBorder="1" applyAlignment="1" applyProtection="1">
      <alignment horizontal="center" vertical="center" wrapText="1" shrinkToFit="1"/>
      <protection hidden="1"/>
    </xf>
    <xf numFmtId="0" fontId="0" fillId="0" borderId="11" xfId="0" applyBorder="1" applyAlignment="1">
      <alignment horizontal="center" vertical="center" wrapText="1" shrinkToFit="1"/>
    </xf>
    <xf numFmtId="0" fontId="7" fillId="3" borderId="1" xfId="0" applyFont="1" applyFill="1" applyBorder="1" applyAlignment="1" applyProtection="1">
      <alignment horizontal="center" vertical="center" wrapText="1" shrinkToFit="1"/>
      <protection hidden="1"/>
    </xf>
    <xf numFmtId="0" fontId="0" fillId="0" borderId="1" xfId="0" applyBorder="1" applyAlignment="1">
      <alignment horizontal="center" vertical="center" wrapText="1" shrinkToFit="1"/>
    </xf>
    <xf numFmtId="49" fontId="1" fillId="3" borderId="3" xfId="0" applyNumberFormat="1" applyFont="1" applyFill="1" applyBorder="1" applyAlignment="1" applyProtection="1">
      <alignment horizontal="center" vertical="center" wrapText="1" shrinkToFit="1"/>
      <protection hidden="1"/>
    </xf>
    <xf numFmtId="0" fontId="0" fillId="0" borderId="12" xfId="0" applyBorder="1" applyAlignment="1">
      <alignment horizontal="center" vertical="center" wrapText="1" shrinkToFit="1"/>
    </xf>
  </cellXfs>
  <cellStyles count="2">
    <cellStyle name="常规" xfId="0" builtinId="0"/>
    <cellStyle name="常规 2" xfId="1"/>
  </cellStyles>
  <dxfs count="0"/>
  <tableStyles count="0" defaultTableStyle="TableStyleMedium9"/>
  <colors>
    <mruColors>
      <color rgb="FFFF0000"/>
      <color rgb="FF00B050"/>
      <color rgb="FFFFFFFF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5"/>
  <sheetViews>
    <sheetView showZeros="0" tabSelected="1" workbookViewId="0">
      <pane xSplit="1" ySplit="3" topLeftCell="B4" activePane="bottomRight" state="frozen"/>
      <selection pane="topRight"/>
      <selection pane="bottomLeft"/>
      <selection pane="bottomRight" activeCell="O6" sqref="O6"/>
    </sheetView>
  </sheetViews>
  <sheetFormatPr defaultColWidth="9" defaultRowHeight="33.75" customHeight="1" x14ac:dyDescent="0.15"/>
  <cols>
    <col min="1" max="1" width="12.109375" style="11" customWidth="1"/>
    <col min="2" max="2" width="9.21875" style="11" customWidth="1"/>
    <col min="3" max="3" width="7.33203125" style="12" customWidth="1"/>
    <col min="4" max="4" width="7.77734375" style="13" customWidth="1"/>
    <col min="5" max="6" width="5" style="11" customWidth="1"/>
    <col min="7" max="7" width="7.77734375" style="11" customWidth="1"/>
    <col min="8" max="8" width="6.109375" style="10" customWidth="1"/>
    <col min="9" max="9" width="9.33203125" style="10" customWidth="1"/>
    <col min="10" max="10" width="6.109375" style="13" customWidth="1"/>
    <col min="11" max="11" width="7.44140625" style="13" customWidth="1"/>
    <col min="12" max="12" width="6.6640625" style="13" customWidth="1"/>
    <col min="13" max="13" width="4.44140625" style="10" customWidth="1"/>
    <col min="14" max="14" width="9.33203125" style="10" customWidth="1"/>
    <col min="15" max="16384" width="9" style="14"/>
  </cols>
  <sheetData>
    <row r="1" spans="1:14" ht="33.75" customHeight="1" x14ac:dyDescent="0.15">
      <c r="A1" s="59" t="s">
        <v>228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4" s="1" customFormat="1" ht="21.5" customHeight="1" x14ac:dyDescent="0.15">
      <c r="A2" s="61" t="s">
        <v>0</v>
      </c>
      <c r="B2" s="49" t="s">
        <v>1</v>
      </c>
      <c r="C2" s="50"/>
      <c r="D2" s="51"/>
      <c r="E2" s="52" t="s">
        <v>2</v>
      </c>
      <c r="F2" s="53"/>
      <c r="G2" s="53"/>
      <c r="H2" s="53"/>
      <c r="I2" s="53"/>
      <c r="J2" s="53"/>
      <c r="K2" s="54"/>
      <c r="L2" s="55" t="s">
        <v>3</v>
      </c>
      <c r="M2" s="56" t="s">
        <v>4</v>
      </c>
      <c r="N2" s="57" t="s">
        <v>5</v>
      </c>
    </row>
    <row r="3" spans="1:14" s="1" customFormat="1" ht="69.95" customHeight="1" x14ac:dyDescent="0.15">
      <c r="A3" s="62"/>
      <c r="B3" s="16" t="s">
        <v>6</v>
      </c>
      <c r="C3" s="17" t="s">
        <v>1</v>
      </c>
      <c r="D3" s="18" t="s">
        <v>7</v>
      </c>
      <c r="E3" s="19" t="s">
        <v>8</v>
      </c>
      <c r="F3" s="20" t="s">
        <v>9</v>
      </c>
      <c r="G3" s="21" t="s">
        <v>10</v>
      </c>
      <c r="H3" s="15" t="s">
        <v>11</v>
      </c>
      <c r="I3" s="22" t="s">
        <v>12</v>
      </c>
      <c r="J3" s="23" t="s">
        <v>13</v>
      </c>
      <c r="K3" s="24" t="s">
        <v>14</v>
      </c>
      <c r="L3" s="55"/>
      <c r="M3" s="56"/>
      <c r="N3" s="58"/>
    </row>
    <row r="4" spans="1:14" s="2" customFormat="1" ht="33.75" customHeight="1" x14ac:dyDescent="0.15">
      <c r="A4" s="25" t="s">
        <v>15</v>
      </c>
      <c r="B4" s="26" t="s">
        <v>16</v>
      </c>
      <c r="C4" s="27">
        <v>79.489999999999995</v>
      </c>
      <c r="D4" s="28">
        <f t="shared" ref="D4:D35" si="0">ROUND(C4*0.4,2)</f>
        <v>31.8</v>
      </c>
      <c r="E4" s="29">
        <v>1</v>
      </c>
      <c r="F4" s="30">
        <v>88.33</v>
      </c>
      <c r="G4" s="31">
        <f t="shared" ref="G4:G35" si="1">ROUND(F4*0.2,2)</f>
        <v>17.670000000000002</v>
      </c>
      <c r="H4" s="32">
        <v>88.5</v>
      </c>
      <c r="I4" s="33">
        <f t="shared" ref="I4:I35" si="2">ROUND(H4*0.8,2)</f>
        <v>70.8</v>
      </c>
      <c r="J4" s="34"/>
      <c r="K4" s="28">
        <f t="shared" ref="K4:K35" si="3">ROUND((G4+I4)*0.6,2)</f>
        <v>53.08</v>
      </c>
      <c r="L4" s="35">
        <f t="shared" ref="L4:L35" si="4">D4+K4</f>
        <v>84.88</v>
      </c>
      <c r="M4" s="36">
        <v>1</v>
      </c>
      <c r="N4" s="36" t="s">
        <v>17</v>
      </c>
    </row>
    <row r="5" spans="1:14" s="2" customFormat="1" ht="33.75" customHeight="1" x14ac:dyDescent="0.15">
      <c r="A5" s="25" t="s">
        <v>15</v>
      </c>
      <c r="B5" s="26" t="s">
        <v>18</v>
      </c>
      <c r="C5" s="27">
        <v>75.98</v>
      </c>
      <c r="D5" s="28">
        <f t="shared" si="0"/>
        <v>30.39</v>
      </c>
      <c r="E5" s="29">
        <v>2</v>
      </c>
      <c r="F5" s="30">
        <v>90.27</v>
      </c>
      <c r="G5" s="31">
        <f t="shared" si="1"/>
        <v>18.05</v>
      </c>
      <c r="H5" s="32">
        <v>90.3</v>
      </c>
      <c r="I5" s="33">
        <f t="shared" si="2"/>
        <v>72.239999999999995</v>
      </c>
      <c r="J5" s="34"/>
      <c r="K5" s="28">
        <f t="shared" si="3"/>
        <v>54.17</v>
      </c>
      <c r="L5" s="35">
        <f t="shared" si="4"/>
        <v>84.56</v>
      </c>
      <c r="M5" s="36">
        <v>2</v>
      </c>
      <c r="N5" s="36" t="s">
        <v>17</v>
      </c>
    </row>
    <row r="6" spans="1:14" s="2" customFormat="1" ht="33.75" customHeight="1" x14ac:dyDescent="0.15">
      <c r="A6" s="25" t="s">
        <v>15</v>
      </c>
      <c r="B6" s="26" t="s">
        <v>19</v>
      </c>
      <c r="C6" s="27">
        <v>76.16</v>
      </c>
      <c r="D6" s="28">
        <f t="shared" si="0"/>
        <v>30.46</v>
      </c>
      <c r="E6" s="29">
        <v>4</v>
      </c>
      <c r="F6" s="30">
        <v>88.1</v>
      </c>
      <c r="G6" s="31">
        <f t="shared" si="1"/>
        <v>17.62</v>
      </c>
      <c r="H6" s="32">
        <v>89.9</v>
      </c>
      <c r="I6" s="33">
        <f t="shared" si="2"/>
        <v>71.92</v>
      </c>
      <c r="J6" s="34"/>
      <c r="K6" s="28">
        <f t="shared" si="3"/>
        <v>53.72</v>
      </c>
      <c r="L6" s="35">
        <f t="shared" si="4"/>
        <v>84.18</v>
      </c>
      <c r="M6" s="36"/>
      <c r="N6" s="36"/>
    </row>
    <row r="7" spans="1:14" s="2" customFormat="1" ht="33.75" customHeight="1" x14ac:dyDescent="0.15">
      <c r="A7" s="25" t="s">
        <v>15</v>
      </c>
      <c r="B7" s="26" t="s">
        <v>20</v>
      </c>
      <c r="C7" s="27">
        <v>77.069999999999993</v>
      </c>
      <c r="D7" s="28">
        <f t="shared" si="0"/>
        <v>30.83</v>
      </c>
      <c r="E7" s="29">
        <v>7</v>
      </c>
      <c r="F7" s="30">
        <v>87.37</v>
      </c>
      <c r="G7" s="31">
        <f t="shared" si="1"/>
        <v>17.47</v>
      </c>
      <c r="H7" s="32">
        <v>88.5</v>
      </c>
      <c r="I7" s="33">
        <f t="shared" si="2"/>
        <v>70.8</v>
      </c>
      <c r="J7" s="34"/>
      <c r="K7" s="28">
        <f t="shared" si="3"/>
        <v>52.96</v>
      </c>
      <c r="L7" s="35">
        <f t="shared" si="4"/>
        <v>83.789999999999992</v>
      </c>
      <c r="M7" s="36"/>
      <c r="N7" s="36"/>
    </row>
    <row r="8" spans="1:14" s="2" customFormat="1" ht="33.75" customHeight="1" x14ac:dyDescent="0.15">
      <c r="A8" s="25" t="s">
        <v>15</v>
      </c>
      <c r="B8" s="26" t="s">
        <v>21</v>
      </c>
      <c r="C8" s="27">
        <v>75.98</v>
      </c>
      <c r="D8" s="28">
        <f t="shared" si="0"/>
        <v>30.39</v>
      </c>
      <c r="E8" s="29">
        <v>3</v>
      </c>
      <c r="F8" s="30">
        <v>88.67</v>
      </c>
      <c r="G8" s="31">
        <f t="shared" si="1"/>
        <v>17.73</v>
      </c>
      <c r="H8" s="32">
        <v>89</v>
      </c>
      <c r="I8" s="33">
        <f t="shared" si="2"/>
        <v>71.2</v>
      </c>
      <c r="J8" s="34"/>
      <c r="K8" s="28">
        <f t="shared" si="3"/>
        <v>53.36</v>
      </c>
      <c r="L8" s="35">
        <f t="shared" si="4"/>
        <v>83.75</v>
      </c>
      <c r="M8" s="36"/>
      <c r="N8" s="36"/>
    </row>
    <row r="9" spans="1:14" s="2" customFormat="1" ht="33.75" customHeight="1" x14ac:dyDescent="0.15">
      <c r="A9" s="25" t="s">
        <v>15</v>
      </c>
      <c r="B9" s="26" t="s">
        <v>22</v>
      </c>
      <c r="C9" s="27">
        <v>75.69</v>
      </c>
      <c r="D9" s="28">
        <f t="shared" si="0"/>
        <v>30.28</v>
      </c>
      <c r="E9" s="29">
        <v>5</v>
      </c>
      <c r="F9" s="30">
        <v>83.53</v>
      </c>
      <c r="G9" s="31">
        <f t="shared" si="1"/>
        <v>16.71</v>
      </c>
      <c r="H9" s="32">
        <v>89.8</v>
      </c>
      <c r="I9" s="33">
        <f t="shared" si="2"/>
        <v>71.84</v>
      </c>
      <c r="J9" s="34"/>
      <c r="K9" s="28">
        <f t="shared" si="3"/>
        <v>53.13</v>
      </c>
      <c r="L9" s="35">
        <f t="shared" si="4"/>
        <v>83.41</v>
      </c>
      <c r="M9" s="36"/>
      <c r="N9" s="36"/>
    </row>
    <row r="10" spans="1:14" s="2" customFormat="1" ht="33.75" customHeight="1" x14ac:dyDescent="0.15">
      <c r="A10" s="25" t="s">
        <v>15</v>
      </c>
      <c r="B10" s="26" t="s">
        <v>23</v>
      </c>
      <c r="C10" s="27">
        <v>78.540000000000006</v>
      </c>
      <c r="D10" s="28">
        <f t="shared" si="0"/>
        <v>31.42</v>
      </c>
      <c r="E10" s="37">
        <v>9</v>
      </c>
      <c r="F10" s="38">
        <v>82.17</v>
      </c>
      <c r="G10" s="31">
        <f t="shared" si="1"/>
        <v>16.43</v>
      </c>
      <c r="H10" s="32">
        <v>86.13</v>
      </c>
      <c r="I10" s="33">
        <f t="shared" si="2"/>
        <v>68.900000000000006</v>
      </c>
      <c r="J10" s="34"/>
      <c r="K10" s="28">
        <f t="shared" si="3"/>
        <v>51.2</v>
      </c>
      <c r="L10" s="35">
        <f t="shared" si="4"/>
        <v>82.62</v>
      </c>
      <c r="M10" s="36"/>
      <c r="N10" s="36"/>
    </row>
    <row r="11" spans="1:14" s="2" customFormat="1" ht="33.75" customHeight="1" x14ac:dyDescent="0.15">
      <c r="A11" s="25" t="s">
        <v>15</v>
      </c>
      <c r="B11" s="26" t="s">
        <v>24</v>
      </c>
      <c r="C11" s="27">
        <v>76.88</v>
      </c>
      <c r="D11" s="28">
        <f t="shared" si="0"/>
        <v>30.75</v>
      </c>
      <c r="E11" s="29">
        <v>8</v>
      </c>
      <c r="F11" s="30">
        <v>84.63</v>
      </c>
      <c r="G11" s="31">
        <f t="shared" si="1"/>
        <v>16.93</v>
      </c>
      <c r="H11" s="32">
        <v>86.73</v>
      </c>
      <c r="I11" s="33">
        <f t="shared" si="2"/>
        <v>69.38</v>
      </c>
      <c r="J11" s="34"/>
      <c r="K11" s="28">
        <f t="shared" si="3"/>
        <v>51.79</v>
      </c>
      <c r="L11" s="35">
        <f t="shared" si="4"/>
        <v>82.539999999999992</v>
      </c>
      <c r="M11" s="36"/>
      <c r="N11" s="36"/>
    </row>
    <row r="12" spans="1:14" s="3" customFormat="1" ht="33.75" customHeight="1" x14ac:dyDescent="0.15">
      <c r="A12" s="25" t="s">
        <v>15</v>
      </c>
      <c r="B12" s="26" t="s">
        <v>25</v>
      </c>
      <c r="C12" s="27">
        <v>76.25</v>
      </c>
      <c r="D12" s="28">
        <f t="shared" si="0"/>
        <v>30.5</v>
      </c>
      <c r="E12" s="29">
        <v>6</v>
      </c>
      <c r="F12" s="30">
        <v>84.9</v>
      </c>
      <c r="G12" s="31">
        <f t="shared" si="1"/>
        <v>16.98</v>
      </c>
      <c r="H12" s="39">
        <v>84.27</v>
      </c>
      <c r="I12" s="33">
        <f t="shared" si="2"/>
        <v>67.42</v>
      </c>
      <c r="J12" s="34"/>
      <c r="K12" s="28">
        <f t="shared" si="3"/>
        <v>50.64</v>
      </c>
      <c r="L12" s="35">
        <f t="shared" si="4"/>
        <v>81.14</v>
      </c>
      <c r="M12" s="36"/>
      <c r="N12" s="36"/>
    </row>
    <row r="13" spans="1:14" s="2" customFormat="1" ht="33.75" customHeight="1" x14ac:dyDescent="0.15">
      <c r="A13" s="25" t="s">
        <v>15</v>
      </c>
      <c r="B13" s="26" t="s">
        <v>26</v>
      </c>
      <c r="C13" s="27">
        <v>76.25</v>
      </c>
      <c r="D13" s="28">
        <f t="shared" si="0"/>
        <v>30.5</v>
      </c>
      <c r="E13" s="29" t="s">
        <v>27</v>
      </c>
      <c r="F13" s="30"/>
      <c r="G13" s="31">
        <f t="shared" si="1"/>
        <v>0</v>
      </c>
      <c r="H13" s="32"/>
      <c r="I13" s="33">
        <f t="shared" si="2"/>
        <v>0</v>
      </c>
      <c r="J13" s="34"/>
      <c r="K13" s="28">
        <f t="shared" si="3"/>
        <v>0</v>
      </c>
      <c r="L13" s="35">
        <f t="shared" si="4"/>
        <v>30.5</v>
      </c>
      <c r="M13" s="36"/>
      <c r="N13" s="36"/>
    </row>
    <row r="14" spans="1:14" s="2" customFormat="1" ht="33.75" customHeight="1" x14ac:dyDescent="0.15">
      <c r="A14" s="25" t="s">
        <v>28</v>
      </c>
      <c r="B14" s="26" t="s">
        <v>29</v>
      </c>
      <c r="C14" s="27">
        <v>74.33</v>
      </c>
      <c r="D14" s="28">
        <f t="shared" si="0"/>
        <v>29.73</v>
      </c>
      <c r="E14" s="37">
        <v>10</v>
      </c>
      <c r="F14" s="38">
        <v>91.07</v>
      </c>
      <c r="G14" s="31">
        <f t="shared" si="1"/>
        <v>18.21</v>
      </c>
      <c r="H14" s="32">
        <v>94.9</v>
      </c>
      <c r="I14" s="33">
        <f t="shared" si="2"/>
        <v>75.92</v>
      </c>
      <c r="J14" s="34"/>
      <c r="K14" s="28">
        <f t="shared" si="3"/>
        <v>56.48</v>
      </c>
      <c r="L14" s="35">
        <f t="shared" si="4"/>
        <v>86.21</v>
      </c>
      <c r="M14" s="36">
        <v>1</v>
      </c>
      <c r="N14" s="36" t="s">
        <v>17</v>
      </c>
    </row>
    <row r="15" spans="1:14" s="2" customFormat="1" ht="33.75" customHeight="1" x14ac:dyDescent="0.15">
      <c r="A15" s="25" t="s">
        <v>28</v>
      </c>
      <c r="B15" s="26" t="s">
        <v>30</v>
      </c>
      <c r="C15" s="27">
        <v>71.290000000000006</v>
      </c>
      <c r="D15" s="28">
        <f t="shared" si="0"/>
        <v>28.52</v>
      </c>
      <c r="E15" s="37">
        <v>8</v>
      </c>
      <c r="F15" s="38">
        <v>91.5</v>
      </c>
      <c r="G15" s="31">
        <f t="shared" si="1"/>
        <v>18.3</v>
      </c>
      <c r="H15" s="32">
        <v>93.5</v>
      </c>
      <c r="I15" s="33">
        <f t="shared" si="2"/>
        <v>74.8</v>
      </c>
      <c r="J15" s="34"/>
      <c r="K15" s="28">
        <f t="shared" si="3"/>
        <v>55.86</v>
      </c>
      <c r="L15" s="35">
        <f t="shared" si="4"/>
        <v>84.38</v>
      </c>
      <c r="M15" s="36">
        <v>2</v>
      </c>
      <c r="N15" s="36" t="s">
        <v>17</v>
      </c>
    </row>
    <row r="16" spans="1:14" s="2" customFormat="1" ht="33.75" customHeight="1" x14ac:dyDescent="0.15">
      <c r="A16" s="25" t="s">
        <v>28</v>
      </c>
      <c r="B16" s="26" t="s">
        <v>31</v>
      </c>
      <c r="C16" s="27">
        <v>73.17</v>
      </c>
      <c r="D16" s="28">
        <f t="shared" si="0"/>
        <v>29.27</v>
      </c>
      <c r="E16" s="37">
        <v>1</v>
      </c>
      <c r="F16" s="38">
        <v>95</v>
      </c>
      <c r="G16" s="31">
        <f t="shared" si="1"/>
        <v>19</v>
      </c>
      <c r="H16" s="32">
        <v>91</v>
      </c>
      <c r="I16" s="33">
        <f t="shared" si="2"/>
        <v>72.8</v>
      </c>
      <c r="J16" s="34"/>
      <c r="K16" s="28">
        <f t="shared" si="3"/>
        <v>55.08</v>
      </c>
      <c r="L16" s="35">
        <f t="shared" si="4"/>
        <v>84.35</v>
      </c>
      <c r="M16" s="36">
        <v>3</v>
      </c>
      <c r="N16" s="36" t="s">
        <v>17</v>
      </c>
    </row>
    <row r="17" spans="1:14" s="2" customFormat="1" ht="33.75" customHeight="1" x14ac:dyDescent="0.15">
      <c r="A17" s="25" t="s">
        <v>28</v>
      </c>
      <c r="B17" s="26" t="s">
        <v>32</v>
      </c>
      <c r="C17" s="27">
        <v>67.09</v>
      </c>
      <c r="D17" s="28">
        <f t="shared" si="0"/>
        <v>26.84</v>
      </c>
      <c r="E17" s="37">
        <v>5</v>
      </c>
      <c r="F17" s="38">
        <v>95.5</v>
      </c>
      <c r="G17" s="31">
        <f t="shared" si="1"/>
        <v>19.100000000000001</v>
      </c>
      <c r="H17" s="32">
        <v>95.33</v>
      </c>
      <c r="I17" s="33">
        <f t="shared" si="2"/>
        <v>76.260000000000005</v>
      </c>
      <c r="J17" s="34"/>
      <c r="K17" s="28">
        <f t="shared" si="3"/>
        <v>57.22</v>
      </c>
      <c r="L17" s="35">
        <f t="shared" si="4"/>
        <v>84.06</v>
      </c>
      <c r="M17" s="36">
        <v>4</v>
      </c>
      <c r="N17" s="36" t="s">
        <v>17</v>
      </c>
    </row>
    <row r="18" spans="1:14" s="2" customFormat="1" ht="33.75" customHeight="1" x14ac:dyDescent="0.15">
      <c r="A18" s="25" t="s">
        <v>28</v>
      </c>
      <c r="B18" s="26" t="s">
        <v>33</v>
      </c>
      <c r="C18" s="27">
        <v>70.180000000000007</v>
      </c>
      <c r="D18" s="28">
        <f t="shared" si="0"/>
        <v>28.07</v>
      </c>
      <c r="E18" s="37">
        <v>20</v>
      </c>
      <c r="F18" s="38">
        <v>93.4</v>
      </c>
      <c r="G18" s="31">
        <f t="shared" si="1"/>
        <v>18.68</v>
      </c>
      <c r="H18" s="32">
        <v>93.07</v>
      </c>
      <c r="I18" s="33">
        <f t="shared" si="2"/>
        <v>74.459999999999994</v>
      </c>
      <c r="J18" s="34"/>
      <c r="K18" s="28">
        <f t="shared" si="3"/>
        <v>55.88</v>
      </c>
      <c r="L18" s="35">
        <f t="shared" si="4"/>
        <v>83.95</v>
      </c>
      <c r="M18" s="36">
        <v>5</v>
      </c>
      <c r="N18" s="36" t="s">
        <v>17</v>
      </c>
    </row>
    <row r="19" spans="1:14" s="2" customFormat="1" ht="33.75" customHeight="1" x14ac:dyDescent="0.15">
      <c r="A19" s="25" t="s">
        <v>28</v>
      </c>
      <c r="B19" s="26" t="s">
        <v>34</v>
      </c>
      <c r="C19" s="27">
        <v>66.69</v>
      </c>
      <c r="D19" s="28">
        <f t="shared" si="0"/>
        <v>26.68</v>
      </c>
      <c r="E19" s="37">
        <v>16</v>
      </c>
      <c r="F19" s="38">
        <v>91.6</v>
      </c>
      <c r="G19" s="31">
        <f t="shared" si="1"/>
        <v>18.32</v>
      </c>
      <c r="H19" s="32">
        <v>94.17</v>
      </c>
      <c r="I19" s="33">
        <f t="shared" si="2"/>
        <v>75.34</v>
      </c>
      <c r="J19" s="34"/>
      <c r="K19" s="28">
        <f t="shared" si="3"/>
        <v>56.2</v>
      </c>
      <c r="L19" s="35">
        <f t="shared" si="4"/>
        <v>82.88</v>
      </c>
      <c r="M19" s="36"/>
      <c r="N19" s="36"/>
    </row>
    <row r="20" spans="1:14" s="2" customFormat="1" ht="33.75" customHeight="1" x14ac:dyDescent="0.15">
      <c r="A20" s="25" t="s">
        <v>28</v>
      </c>
      <c r="B20" s="26" t="s">
        <v>35</v>
      </c>
      <c r="C20" s="27">
        <v>71.67</v>
      </c>
      <c r="D20" s="28">
        <f t="shared" si="0"/>
        <v>28.67</v>
      </c>
      <c r="E20" s="40">
        <v>19</v>
      </c>
      <c r="F20" s="41">
        <v>91.27</v>
      </c>
      <c r="G20" s="31">
        <f t="shared" si="1"/>
        <v>18.25</v>
      </c>
      <c r="H20" s="42">
        <v>89.3</v>
      </c>
      <c r="I20" s="33">
        <f t="shared" si="2"/>
        <v>71.44</v>
      </c>
      <c r="J20" s="43"/>
      <c r="K20" s="28">
        <f t="shared" si="3"/>
        <v>53.81</v>
      </c>
      <c r="L20" s="35">
        <f t="shared" si="4"/>
        <v>82.48</v>
      </c>
      <c r="M20" s="36"/>
      <c r="N20" s="36"/>
    </row>
    <row r="21" spans="1:14" s="2" customFormat="1" ht="33.75" customHeight="1" x14ac:dyDescent="0.15">
      <c r="A21" s="25" t="s">
        <v>28</v>
      </c>
      <c r="B21" s="26" t="s">
        <v>36</v>
      </c>
      <c r="C21" s="27">
        <v>65.41</v>
      </c>
      <c r="D21" s="28">
        <f t="shared" si="0"/>
        <v>26.16</v>
      </c>
      <c r="E21" s="29">
        <v>11</v>
      </c>
      <c r="F21" s="30">
        <v>94.17</v>
      </c>
      <c r="G21" s="31">
        <f t="shared" si="1"/>
        <v>18.829999999999998</v>
      </c>
      <c r="H21" s="32">
        <v>93.1</v>
      </c>
      <c r="I21" s="33">
        <f t="shared" si="2"/>
        <v>74.48</v>
      </c>
      <c r="J21" s="34"/>
      <c r="K21" s="28">
        <f t="shared" si="3"/>
        <v>55.99</v>
      </c>
      <c r="L21" s="35">
        <f t="shared" si="4"/>
        <v>82.15</v>
      </c>
      <c r="M21" s="36"/>
      <c r="N21" s="36"/>
    </row>
    <row r="22" spans="1:14" s="4" customFormat="1" ht="33.75" customHeight="1" x14ac:dyDescent="0.15">
      <c r="A22" s="25" t="s">
        <v>28</v>
      </c>
      <c r="B22" s="26" t="s">
        <v>37</v>
      </c>
      <c r="C22" s="27">
        <v>64.39</v>
      </c>
      <c r="D22" s="28">
        <f t="shared" si="0"/>
        <v>25.76</v>
      </c>
      <c r="E22" s="29">
        <v>12</v>
      </c>
      <c r="F22" s="30">
        <v>93.6</v>
      </c>
      <c r="G22" s="31">
        <f t="shared" si="1"/>
        <v>18.72</v>
      </c>
      <c r="H22" s="32">
        <v>94.07</v>
      </c>
      <c r="I22" s="33">
        <f t="shared" si="2"/>
        <v>75.260000000000005</v>
      </c>
      <c r="J22" s="34"/>
      <c r="K22" s="28">
        <f t="shared" si="3"/>
        <v>56.39</v>
      </c>
      <c r="L22" s="35">
        <f t="shared" si="4"/>
        <v>82.15</v>
      </c>
      <c r="M22" s="36"/>
      <c r="N22" s="36"/>
    </row>
    <row r="23" spans="1:14" s="2" customFormat="1" ht="33.75" customHeight="1" x14ac:dyDescent="0.15">
      <c r="A23" s="25" t="s">
        <v>28</v>
      </c>
      <c r="B23" s="26" t="s">
        <v>38</v>
      </c>
      <c r="C23" s="27">
        <v>65.69</v>
      </c>
      <c r="D23" s="28">
        <f t="shared" si="0"/>
        <v>26.28</v>
      </c>
      <c r="E23" s="29">
        <v>21</v>
      </c>
      <c r="F23" s="30">
        <v>94.07</v>
      </c>
      <c r="G23" s="31">
        <f t="shared" si="1"/>
        <v>18.809999999999999</v>
      </c>
      <c r="H23" s="32">
        <v>92.53</v>
      </c>
      <c r="I23" s="33">
        <f t="shared" si="2"/>
        <v>74.02</v>
      </c>
      <c r="J23" s="34"/>
      <c r="K23" s="28">
        <f t="shared" si="3"/>
        <v>55.7</v>
      </c>
      <c r="L23" s="35">
        <f t="shared" si="4"/>
        <v>81.98</v>
      </c>
      <c r="M23" s="36"/>
      <c r="N23" s="36"/>
    </row>
    <row r="24" spans="1:14" s="2" customFormat="1" ht="33.75" customHeight="1" x14ac:dyDescent="0.15">
      <c r="A24" s="25" t="s">
        <v>28</v>
      </c>
      <c r="B24" s="26" t="s">
        <v>39</v>
      </c>
      <c r="C24" s="27">
        <v>66.55</v>
      </c>
      <c r="D24" s="28">
        <f t="shared" si="0"/>
        <v>26.62</v>
      </c>
      <c r="E24" s="40">
        <v>13</v>
      </c>
      <c r="F24" s="41">
        <v>93.1</v>
      </c>
      <c r="G24" s="31">
        <f t="shared" si="1"/>
        <v>18.62</v>
      </c>
      <c r="H24" s="42">
        <v>91.6</v>
      </c>
      <c r="I24" s="33">
        <f t="shared" si="2"/>
        <v>73.28</v>
      </c>
      <c r="J24" s="43"/>
      <c r="K24" s="28">
        <f t="shared" si="3"/>
        <v>55.14</v>
      </c>
      <c r="L24" s="35">
        <f t="shared" si="4"/>
        <v>81.760000000000005</v>
      </c>
      <c r="M24" s="36"/>
      <c r="N24" s="36"/>
    </row>
    <row r="25" spans="1:14" s="2" customFormat="1" ht="33.75" customHeight="1" x14ac:dyDescent="0.15">
      <c r="A25" s="25" t="s">
        <v>28</v>
      </c>
      <c r="B25" s="26" t="s">
        <v>40</v>
      </c>
      <c r="C25" s="27">
        <v>64.150000000000006</v>
      </c>
      <c r="D25" s="28">
        <f t="shared" si="0"/>
        <v>25.66</v>
      </c>
      <c r="E25" s="37">
        <v>3</v>
      </c>
      <c r="F25" s="38">
        <v>91.2</v>
      </c>
      <c r="G25" s="31">
        <f t="shared" si="1"/>
        <v>18.239999999999998</v>
      </c>
      <c r="H25" s="32">
        <v>93.5</v>
      </c>
      <c r="I25" s="33">
        <f t="shared" si="2"/>
        <v>74.8</v>
      </c>
      <c r="J25" s="34"/>
      <c r="K25" s="28">
        <f t="shared" si="3"/>
        <v>55.82</v>
      </c>
      <c r="L25" s="35">
        <f t="shared" si="4"/>
        <v>81.48</v>
      </c>
      <c r="M25" s="36"/>
      <c r="N25" s="36"/>
    </row>
    <row r="26" spans="1:14" s="5" customFormat="1" ht="33.75" customHeight="1" x14ac:dyDescent="0.15">
      <c r="A26" s="25" t="s">
        <v>28</v>
      </c>
      <c r="B26" s="26" t="s">
        <v>41</v>
      </c>
      <c r="C26" s="27">
        <v>65.180000000000007</v>
      </c>
      <c r="D26" s="28">
        <f t="shared" si="0"/>
        <v>26.07</v>
      </c>
      <c r="E26" s="37">
        <v>17</v>
      </c>
      <c r="F26" s="38">
        <v>91.43</v>
      </c>
      <c r="G26" s="31">
        <f t="shared" si="1"/>
        <v>18.29</v>
      </c>
      <c r="H26" s="32">
        <v>92.03</v>
      </c>
      <c r="I26" s="33">
        <f t="shared" si="2"/>
        <v>73.62</v>
      </c>
      <c r="J26" s="34"/>
      <c r="K26" s="28">
        <f t="shared" si="3"/>
        <v>55.15</v>
      </c>
      <c r="L26" s="35">
        <f t="shared" si="4"/>
        <v>81.22</v>
      </c>
      <c r="M26" s="36"/>
      <c r="N26" s="36"/>
    </row>
    <row r="27" spans="1:14" s="6" customFormat="1" ht="33.75" customHeight="1" x14ac:dyDescent="0.15">
      <c r="A27" s="25" t="s">
        <v>28</v>
      </c>
      <c r="B27" s="26" t="s">
        <v>42</v>
      </c>
      <c r="C27" s="27">
        <v>66.849999999999994</v>
      </c>
      <c r="D27" s="28">
        <f t="shared" si="0"/>
        <v>26.74</v>
      </c>
      <c r="E27" s="37">
        <v>4</v>
      </c>
      <c r="F27" s="38">
        <v>92.07</v>
      </c>
      <c r="G27" s="31">
        <f t="shared" si="1"/>
        <v>18.41</v>
      </c>
      <c r="H27" s="32">
        <v>89.67</v>
      </c>
      <c r="I27" s="33">
        <f t="shared" si="2"/>
        <v>71.739999999999995</v>
      </c>
      <c r="J27" s="34"/>
      <c r="K27" s="28">
        <f t="shared" si="3"/>
        <v>54.09</v>
      </c>
      <c r="L27" s="35">
        <f t="shared" si="4"/>
        <v>80.83</v>
      </c>
      <c r="M27" s="36"/>
      <c r="N27" s="36"/>
    </row>
    <row r="28" spans="1:14" s="5" customFormat="1" ht="33.75" customHeight="1" x14ac:dyDescent="0.15">
      <c r="A28" s="25" t="s">
        <v>28</v>
      </c>
      <c r="B28" s="26" t="s">
        <v>43</v>
      </c>
      <c r="C28" s="27">
        <v>69.89</v>
      </c>
      <c r="D28" s="28">
        <f t="shared" si="0"/>
        <v>27.96</v>
      </c>
      <c r="E28" s="29">
        <v>2</v>
      </c>
      <c r="F28" s="30">
        <v>88.27</v>
      </c>
      <c r="G28" s="31">
        <f t="shared" si="1"/>
        <v>17.649999999999999</v>
      </c>
      <c r="H28" s="32">
        <v>87.83</v>
      </c>
      <c r="I28" s="33">
        <f t="shared" si="2"/>
        <v>70.260000000000005</v>
      </c>
      <c r="J28" s="34"/>
      <c r="K28" s="28">
        <f t="shared" si="3"/>
        <v>52.75</v>
      </c>
      <c r="L28" s="35">
        <f t="shared" si="4"/>
        <v>80.710000000000008</v>
      </c>
      <c r="M28" s="36"/>
      <c r="N28" s="36"/>
    </row>
    <row r="29" spans="1:14" s="5" customFormat="1" ht="33.75" customHeight="1" x14ac:dyDescent="0.15">
      <c r="A29" s="25" t="s">
        <v>28</v>
      </c>
      <c r="B29" s="26" t="s">
        <v>44</v>
      </c>
      <c r="C29" s="27">
        <v>64.040000000000006</v>
      </c>
      <c r="D29" s="28">
        <f t="shared" si="0"/>
        <v>25.62</v>
      </c>
      <c r="E29" s="37">
        <v>7</v>
      </c>
      <c r="F29" s="38">
        <v>93.63</v>
      </c>
      <c r="G29" s="31">
        <f t="shared" si="1"/>
        <v>18.73</v>
      </c>
      <c r="H29" s="32">
        <v>91.27</v>
      </c>
      <c r="I29" s="33">
        <f t="shared" si="2"/>
        <v>73.02</v>
      </c>
      <c r="J29" s="34"/>
      <c r="K29" s="28">
        <f t="shared" si="3"/>
        <v>55.05</v>
      </c>
      <c r="L29" s="35">
        <f t="shared" si="4"/>
        <v>80.67</v>
      </c>
      <c r="M29" s="36"/>
      <c r="N29" s="36"/>
    </row>
    <row r="30" spans="1:14" s="5" customFormat="1" ht="33.75" customHeight="1" x14ac:dyDescent="0.15">
      <c r="A30" s="25" t="s">
        <v>28</v>
      </c>
      <c r="B30" s="26" t="s">
        <v>45</v>
      </c>
      <c r="C30" s="27">
        <v>62.38</v>
      </c>
      <c r="D30" s="28">
        <f t="shared" si="0"/>
        <v>24.95</v>
      </c>
      <c r="E30" s="37">
        <v>9</v>
      </c>
      <c r="F30" s="38">
        <v>91.93</v>
      </c>
      <c r="G30" s="31">
        <f t="shared" si="1"/>
        <v>18.39</v>
      </c>
      <c r="H30" s="32">
        <v>93</v>
      </c>
      <c r="I30" s="33">
        <f t="shared" si="2"/>
        <v>74.400000000000006</v>
      </c>
      <c r="J30" s="34"/>
      <c r="K30" s="28">
        <f t="shared" si="3"/>
        <v>55.67</v>
      </c>
      <c r="L30" s="35">
        <f t="shared" si="4"/>
        <v>80.62</v>
      </c>
      <c r="M30" s="36"/>
      <c r="N30" s="36"/>
    </row>
    <row r="31" spans="1:14" s="5" customFormat="1" ht="33.75" customHeight="1" x14ac:dyDescent="0.15">
      <c r="A31" s="25" t="s">
        <v>28</v>
      </c>
      <c r="B31" s="26" t="s">
        <v>46</v>
      </c>
      <c r="C31" s="27">
        <v>65.45</v>
      </c>
      <c r="D31" s="28">
        <f t="shared" si="0"/>
        <v>26.18</v>
      </c>
      <c r="E31" s="37">
        <v>14</v>
      </c>
      <c r="F31" s="38">
        <v>89.83</v>
      </c>
      <c r="G31" s="31">
        <f t="shared" si="1"/>
        <v>17.97</v>
      </c>
      <c r="H31" s="32">
        <v>90.5</v>
      </c>
      <c r="I31" s="33">
        <f t="shared" si="2"/>
        <v>72.400000000000006</v>
      </c>
      <c r="J31" s="34"/>
      <c r="K31" s="28">
        <f t="shared" si="3"/>
        <v>54.22</v>
      </c>
      <c r="L31" s="35">
        <f t="shared" si="4"/>
        <v>80.400000000000006</v>
      </c>
      <c r="M31" s="36"/>
      <c r="N31" s="36"/>
    </row>
    <row r="32" spans="1:14" s="5" customFormat="1" ht="33.75" customHeight="1" x14ac:dyDescent="0.15">
      <c r="A32" s="25" t="s">
        <v>28</v>
      </c>
      <c r="B32" s="26" t="s">
        <v>47</v>
      </c>
      <c r="C32" s="27">
        <v>62.51</v>
      </c>
      <c r="D32" s="28">
        <f t="shared" si="0"/>
        <v>25</v>
      </c>
      <c r="E32" s="40">
        <v>18</v>
      </c>
      <c r="F32" s="41">
        <v>90.4</v>
      </c>
      <c r="G32" s="31">
        <f t="shared" si="1"/>
        <v>18.079999999999998</v>
      </c>
      <c r="H32" s="42">
        <v>90.27</v>
      </c>
      <c r="I32" s="33">
        <f t="shared" si="2"/>
        <v>72.22</v>
      </c>
      <c r="J32" s="43"/>
      <c r="K32" s="28">
        <f t="shared" si="3"/>
        <v>54.18</v>
      </c>
      <c r="L32" s="35">
        <f t="shared" si="4"/>
        <v>79.180000000000007</v>
      </c>
      <c r="M32" s="36"/>
      <c r="N32" s="36"/>
    </row>
    <row r="33" spans="1:14" s="5" customFormat="1" ht="33.75" customHeight="1" x14ac:dyDescent="0.15">
      <c r="A33" s="25" t="s">
        <v>28</v>
      </c>
      <c r="B33" s="26" t="s">
        <v>48</v>
      </c>
      <c r="C33" s="27">
        <v>62.99</v>
      </c>
      <c r="D33" s="28">
        <f t="shared" si="0"/>
        <v>25.2</v>
      </c>
      <c r="E33" s="37">
        <v>15</v>
      </c>
      <c r="F33" s="38">
        <v>91.03</v>
      </c>
      <c r="G33" s="31">
        <f t="shared" si="1"/>
        <v>18.21</v>
      </c>
      <c r="H33" s="32">
        <v>89.3</v>
      </c>
      <c r="I33" s="33">
        <f t="shared" si="2"/>
        <v>71.44</v>
      </c>
      <c r="J33" s="34"/>
      <c r="K33" s="28">
        <f t="shared" si="3"/>
        <v>53.79</v>
      </c>
      <c r="L33" s="35">
        <f t="shared" si="4"/>
        <v>78.989999999999995</v>
      </c>
      <c r="M33" s="36"/>
      <c r="N33" s="36"/>
    </row>
    <row r="34" spans="1:14" s="5" customFormat="1" ht="33.75" customHeight="1" x14ac:dyDescent="0.15">
      <c r="A34" s="25" t="s">
        <v>28</v>
      </c>
      <c r="B34" s="26" t="s">
        <v>49</v>
      </c>
      <c r="C34" s="27">
        <v>64.34</v>
      </c>
      <c r="D34" s="28">
        <f t="shared" si="0"/>
        <v>25.74</v>
      </c>
      <c r="E34" s="29">
        <v>6</v>
      </c>
      <c r="F34" s="30">
        <v>89.97</v>
      </c>
      <c r="G34" s="31">
        <f t="shared" si="1"/>
        <v>17.989999999999998</v>
      </c>
      <c r="H34" s="32">
        <v>87.17</v>
      </c>
      <c r="I34" s="33">
        <f t="shared" si="2"/>
        <v>69.739999999999995</v>
      </c>
      <c r="J34" s="34"/>
      <c r="K34" s="28">
        <f t="shared" si="3"/>
        <v>52.64</v>
      </c>
      <c r="L34" s="35">
        <f t="shared" si="4"/>
        <v>78.38</v>
      </c>
      <c r="M34" s="36"/>
      <c r="N34" s="36"/>
    </row>
    <row r="35" spans="1:14" s="2" customFormat="1" ht="33.75" customHeight="1" x14ac:dyDescent="0.15">
      <c r="A35" s="25" t="s">
        <v>28</v>
      </c>
      <c r="B35" s="26" t="s">
        <v>50</v>
      </c>
      <c r="C35" s="27">
        <v>81.349999999999994</v>
      </c>
      <c r="D35" s="28">
        <f t="shared" si="0"/>
        <v>32.54</v>
      </c>
      <c r="E35" s="29" t="s">
        <v>27</v>
      </c>
      <c r="F35" s="38"/>
      <c r="G35" s="31">
        <f t="shared" si="1"/>
        <v>0</v>
      </c>
      <c r="H35" s="32"/>
      <c r="I35" s="33">
        <f t="shared" si="2"/>
        <v>0</v>
      </c>
      <c r="J35" s="34"/>
      <c r="K35" s="28">
        <f t="shared" si="3"/>
        <v>0</v>
      </c>
      <c r="L35" s="35">
        <f t="shared" si="4"/>
        <v>32.54</v>
      </c>
      <c r="M35" s="36"/>
      <c r="N35" s="36"/>
    </row>
    <row r="36" spans="1:14" s="2" customFormat="1" ht="33.75" customHeight="1" x14ac:dyDescent="0.15">
      <c r="A36" s="25" t="s">
        <v>28</v>
      </c>
      <c r="B36" s="26" t="s">
        <v>51</v>
      </c>
      <c r="C36" s="27">
        <v>75.22</v>
      </c>
      <c r="D36" s="28">
        <f t="shared" ref="D36:D60" si="5">ROUND(C36*0.4,2)</f>
        <v>30.09</v>
      </c>
      <c r="E36" s="29" t="s">
        <v>27</v>
      </c>
      <c r="F36" s="30"/>
      <c r="G36" s="31">
        <f t="shared" ref="G36:G60" si="6">ROUND(F36*0.2,2)</f>
        <v>0</v>
      </c>
      <c r="H36" s="32"/>
      <c r="I36" s="33">
        <f t="shared" ref="I36:I60" si="7">ROUND(H36*0.8,2)</f>
        <v>0</v>
      </c>
      <c r="J36" s="34"/>
      <c r="K36" s="28">
        <f t="shared" ref="K36:K60" si="8">ROUND((G36+I36)*0.6,2)</f>
        <v>0</v>
      </c>
      <c r="L36" s="35">
        <f t="shared" ref="L36:L60" si="9">D36+K36</f>
        <v>30.09</v>
      </c>
      <c r="M36" s="36"/>
      <c r="N36" s="36"/>
    </row>
    <row r="37" spans="1:14" s="7" customFormat="1" ht="33.75" customHeight="1" x14ac:dyDescent="0.15">
      <c r="A37" s="25" t="s">
        <v>28</v>
      </c>
      <c r="B37" s="26" t="s">
        <v>52</v>
      </c>
      <c r="C37" s="27">
        <v>69.05</v>
      </c>
      <c r="D37" s="28">
        <f t="shared" si="5"/>
        <v>27.62</v>
      </c>
      <c r="E37" s="29" t="s">
        <v>27</v>
      </c>
      <c r="F37" s="38"/>
      <c r="G37" s="31">
        <f t="shared" si="6"/>
        <v>0</v>
      </c>
      <c r="H37" s="32"/>
      <c r="I37" s="33">
        <f t="shared" si="7"/>
        <v>0</v>
      </c>
      <c r="J37" s="34"/>
      <c r="K37" s="28">
        <f t="shared" si="8"/>
        <v>0</v>
      </c>
      <c r="L37" s="35">
        <f t="shared" si="9"/>
        <v>27.62</v>
      </c>
      <c r="M37" s="36"/>
      <c r="N37" s="36"/>
    </row>
    <row r="38" spans="1:14" s="5" customFormat="1" ht="33.75" customHeight="1" x14ac:dyDescent="0.15">
      <c r="A38" s="25" t="s">
        <v>28</v>
      </c>
      <c r="B38" s="26" t="s">
        <v>53</v>
      </c>
      <c r="C38" s="27">
        <v>62.05</v>
      </c>
      <c r="D38" s="28">
        <f t="shared" si="5"/>
        <v>24.82</v>
      </c>
      <c r="E38" s="29" t="s">
        <v>27</v>
      </c>
      <c r="F38" s="30"/>
      <c r="G38" s="31">
        <f t="shared" si="6"/>
        <v>0</v>
      </c>
      <c r="H38" s="32"/>
      <c r="I38" s="33">
        <f t="shared" si="7"/>
        <v>0</v>
      </c>
      <c r="J38" s="34"/>
      <c r="K38" s="28">
        <f t="shared" si="8"/>
        <v>0</v>
      </c>
      <c r="L38" s="35">
        <f t="shared" si="9"/>
        <v>24.82</v>
      </c>
      <c r="M38" s="36"/>
      <c r="N38" s="36"/>
    </row>
    <row r="39" spans="1:14" s="5" customFormat="1" ht="33.75" customHeight="1" x14ac:dyDescent="0.15">
      <c r="A39" s="25" t="s">
        <v>54</v>
      </c>
      <c r="B39" s="26" t="s">
        <v>55</v>
      </c>
      <c r="C39" s="27">
        <v>86.21</v>
      </c>
      <c r="D39" s="28">
        <f t="shared" si="5"/>
        <v>34.479999999999997</v>
      </c>
      <c r="E39" s="29">
        <v>5</v>
      </c>
      <c r="F39" s="30">
        <v>85.77</v>
      </c>
      <c r="G39" s="31">
        <f t="shared" si="6"/>
        <v>17.149999999999999</v>
      </c>
      <c r="H39" s="32">
        <v>89.3</v>
      </c>
      <c r="I39" s="33">
        <f t="shared" si="7"/>
        <v>71.44</v>
      </c>
      <c r="J39" s="34"/>
      <c r="K39" s="28">
        <f t="shared" si="8"/>
        <v>53.15</v>
      </c>
      <c r="L39" s="35">
        <f t="shared" si="9"/>
        <v>87.63</v>
      </c>
      <c r="M39" s="36">
        <v>1</v>
      </c>
      <c r="N39" s="36" t="s">
        <v>17</v>
      </c>
    </row>
    <row r="40" spans="1:14" s="5" customFormat="1" ht="33.75" customHeight="1" x14ac:dyDescent="0.15">
      <c r="A40" s="25" t="s">
        <v>54</v>
      </c>
      <c r="B40" s="26" t="s">
        <v>56</v>
      </c>
      <c r="C40" s="27">
        <v>81.94</v>
      </c>
      <c r="D40" s="28">
        <f t="shared" si="5"/>
        <v>32.78</v>
      </c>
      <c r="E40" s="40">
        <v>8</v>
      </c>
      <c r="F40" s="41">
        <v>89.63</v>
      </c>
      <c r="G40" s="31">
        <f t="shared" si="6"/>
        <v>17.93</v>
      </c>
      <c r="H40" s="42">
        <v>90.43</v>
      </c>
      <c r="I40" s="33">
        <f t="shared" si="7"/>
        <v>72.34</v>
      </c>
      <c r="J40" s="43"/>
      <c r="K40" s="28">
        <f t="shared" si="8"/>
        <v>54.16</v>
      </c>
      <c r="L40" s="35">
        <f t="shared" si="9"/>
        <v>86.94</v>
      </c>
      <c r="M40" s="36">
        <v>2</v>
      </c>
      <c r="N40" s="36" t="s">
        <v>17</v>
      </c>
    </row>
    <row r="41" spans="1:14" s="5" customFormat="1" ht="33.75" customHeight="1" x14ac:dyDescent="0.15">
      <c r="A41" s="25" t="s">
        <v>54</v>
      </c>
      <c r="B41" s="26" t="s">
        <v>57</v>
      </c>
      <c r="C41" s="27">
        <v>81.96</v>
      </c>
      <c r="D41" s="28">
        <f t="shared" si="5"/>
        <v>32.78</v>
      </c>
      <c r="E41" s="37">
        <v>2</v>
      </c>
      <c r="F41" s="38">
        <v>88.7</v>
      </c>
      <c r="G41" s="31">
        <f t="shared" si="6"/>
        <v>17.739999999999998</v>
      </c>
      <c r="H41" s="32">
        <v>90.33</v>
      </c>
      <c r="I41" s="33">
        <f t="shared" si="7"/>
        <v>72.260000000000005</v>
      </c>
      <c r="J41" s="34"/>
      <c r="K41" s="28">
        <f t="shared" si="8"/>
        <v>54</v>
      </c>
      <c r="L41" s="35">
        <f t="shared" si="9"/>
        <v>86.78</v>
      </c>
      <c r="M41" s="36"/>
      <c r="N41" s="36"/>
    </row>
    <row r="42" spans="1:14" s="6" customFormat="1" ht="33.75" customHeight="1" x14ac:dyDescent="0.15">
      <c r="A42" s="25" t="s">
        <v>54</v>
      </c>
      <c r="B42" s="26" t="s">
        <v>58</v>
      </c>
      <c r="C42" s="27">
        <v>82.79</v>
      </c>
      <c r="D42" s="28">
        <f t="shared" si="5"/>
        <v>33.119999999999997</v>
      </c>
      <c r="E42" s="37">
        <v>6</v>
      </c>
      <c r="F42" s="38">
        <v>89.07</v>
      </c>
      <c r="G42" s="31">
        <f t="shared" si="6"/>
        <v>17.809999999999999</v>
      </c>
      <c r="H42" s="32">
        <v>88.77</v>
      </c>
      <c r="I42" s="33">
        <f t="shared" si="7"/>
        <v>71.02</v>
      </c>
      <c r="J42" s="34"/>
      <c r="K42" s="28">
        <f t="shared" si="8"/>
        <v>53.3</v>
      </c>
      <c r="L42" s="35">
        <f t="shared" si="9"/>
        <v>86.419999999999987</v>
      </c>
      <c r="M42" s="36"/>
      <c r="N42" s="36"/>
    </row>
    <row r="43" spans="1:14" s="6" customFormat="1" ht="33.75" customHeight="1" x14ac:dyDescent="0.15">
      <c r="A43" s="25" t="s">
        <v>54</v>
      </c>
      <c r="B43" s="26" t="s">
        <v>59</v>
      </c>
      <c r="C43" s="27">
        <v>82.04</v>
      </c>
      <c r="D43" s="28">
        <f t="shared" si="5"/>
        <v>32.82</v>
      </c>
      <c r="E43" s="37">
        <v>1</v>
      </c>
      <c r="F43" s="38">
        <v>87.77</v>
      </c>
      <c r="G43" s="31">
        <f t="shared" si="6"/>
        <v>17.55</v>
      </c>
      <c r="H43" s="32">
        <v>87.3</v>
      </c>
      <c r="I43" s="33">
        <f t="shared" si="7"/>
        <v>69.84</v>
      </c>
      <c r="J43" s="34"/>
      <c r="K43" s="28">
        <f t="shared" si="8"/>
        <v>52.43</v>
      </c>
      <c r="L43" s="35">
        <f t="shared" si="9"/>
        <v>85.25</v>
      </c>
      <c r="M43" s="36"/>
      <c r="N43" s="36"/>
    </row>
    <row r="44" spans="1:14" s="5" customFormat="1" ht="33.75" customHeight="1" x14ac:dyDescent="0.15">
      <c r="A44" s="25" t="s">
        <v>54</v>
      </c>
      <c r="B44" s="26" t="s">
        <v>60</v>
      </c>
      <c r="C44" s="27">
        <v>83.24</v>
      </c>
      <c r="D44" s="28">
        <f t="shared" si="5"/>
        <v>33.299999999999997</v>
      </c>
      <c r="E44" s="37">
        <v>4</v>
      </c>
      <c r="F44" s="38">
        <v>85.27</v>
      </c>
      <c r="G44" s="31">
        <f t="shared" si="6"/>
        <v>17.05</v>
      </c>
      <c r="H44" s="32">
        <v>86</v>
      </c>
      <c r="I44" s="33">
        <f t="shared" si="7"/>
        <v>68.8</v>
      </c>
      <c r="J44" s="34"/>
      <c r="K44" s="28">
        <f t="shared" si="8"/>
        <v>51.51</v>
      </c>
      <c r="L44" s="35">
        <f t="shared" si="9"/>
        <v>84.81</v>
      </c>
      <c r="M44" s="36"/>
      <c r="N44" s="36"/>
    </row>
    <row r="45" spans="1:14" s="5" customFormat="1" ht="33.75" customHeight="1" x14ac:dyDescent="0.15">
      <c r="A45" s="25" t="s">
        <v>54</v>
      </c>
      <c r="B45" s="26" t="s">
        <v>61</v>
      </c>
      <c r="C45" s="27">
        <v>82.95</v>
      </c>
      <c r="D45" s="28">
        <f t="shared" si="5"/>
        <v>33.18</v>
      </c>
      <c r="E45" s="37">
        <v>3</v>
      </c>
      <c r="F45" s="38">
        <v>85.37</v>
      </c>
      <c r="G45" s="31">
        <f t="shared" si="6"/>
        <v>17.07</v>
      </c>
      <c r="H45" s="32">
        <v>85.77</v>
      </c>
      <c r="I45" s="33">
        <f t="shared" si="7"/>
        <v>68.62</v>
      </c>
      <c r="J45" s="34"/>
      <c r="K45" s="28">
        <f t="shared" si="8"/>
        <v>51.41</v>
      </c>
      <c r="L45" s="35">
        <f t="shared" si="9"/>
        <v>84.59</v>
      </c>
      <c r="M45" s="36"/>
      <c r="N45" s="36"/>
    </row>
    <row r="46" spans="1:14" s="5" customFormat="1" ht="33.75" customHeight="1" x14ac:dyDescent="0.15">
      <c r="A46" s="25" t="s">
        <v>54</v>
      </c>
      <c r="B46" s="26" t="s">
        <v>62</v>
      </c>
      <c r="C46" s="27">
        <v>81.88</v>
      </c>
      <c r="D46" s="28">
        <f t="shared" si="5"/>
        <v>32.75</v>
      </c>
      <c r="E46" s="40">
        <v>7</v>
      </c>
      <c r="F46" s="41">
        <v>83.3</v>
      </c>
      <c r="G46" s="31">
        <f t="shared" si="6"/>
        <v>16.66</v>
      </c>
      <c r="H46" s="42">
        <v>86.57</v>
      </c>
      <c r="I46" s="33">
        <f t="shared" si="7"/>
        <v>69.260000000000005</v>
      </c>
      <c r="J46" s="43"/>
      <c r="K46" s="28">
        <f t="shared" si="8"/>
        <v>51.55</v>
      </c>
      <c r="L46" s="35">
        <f t="shared" si="9"/>
        <v>84.3</v>
      </c>
      <c r="M46" s="36"/>
      <c r="N46" s="36"/>
    </row>
    <row r="47" spans="1:14" s="5" customFormat="1" ht="33.75" customHeight="1" x14ac:dyDescent="0.15">
      <c r="A47" s="25" t="s">
        <v>54</v>
      </c>
      <c r="B47" s="26" t="s">
        <v>63</v>
      </c>
      <c r="C47" s="27">
        <v>83.76</v>
      </c>
      <c r="D47" s="28">
        <f t="shared" si="5"/>
        <v>33.5</v>
      </c>
      <c r="E47" s="29" t="s">
        <v>27</v>
      </c>
      <c r="F47" s="38"/>
      <c r="G47" s="31">
        <f t="shared" si="6"/>
        <v>0</v>
      </c>
      <c r="H47" s="32"/>
      <c r="I47" s="33">
        <f t="shared" si="7"/>
        <v>0</v>
      </c>
      <c r="J47" s="34"/>
      <c r="K47" s="28">
        <f t="shared" si="8"/>
        <v>0</v>
      </c>
      <c r="L47" s="35">
        <f t="shared" si="9"/>
        <v>33.5</v>
      </c>
      <c r="M47" s="36"/>
      <c r="N47" s="36"/>
    </row>
    <row r="48" spans="1:14" s="5" customFormat="1" ht="33.75" customHeight="1" x14ac:dyDescent="0.15">
      <c r="A48" s="25" t="s">
        <v>54</v>
      </c>
      <c r="B48" s="26" t="s">
        <v>64</v>
      </c>
      <c r="C48" s="27">
        <v>81.92</v>
      </c>
      <c r="D48" s="28">
        <f t="shared" si="5"/>
        <v>32.770000000000003</v>
      </c>
      <c r="E48" s="29" t="s">
        <v>27</v>
      </c>
      <c r="F48" s="41"/>
      <c r="G48" s="31">
        <f t="shared" si="6"/>
        <v>0</v>
      </c>
      <c r="H48" s="42"/>
      <c r="I48" s="33">
        <f t="shared" si="7"/>
        <v>0</v>
      </c>
      <c r="J48" s="43"/>
      <c r="K48" s="28">
        <f t="shared" si="8"/>
        <v>0</v>
      </c>
      <c r="L48" s="35">
        <f t="shared" si="9"/>
        <v>32.770000000000003</v>
      </c>
      <c r="M48" s="36"/>
      <c r="N48" s="36"/>
    </row>
    <row r="49" spans="1:14" s="5" customFormat="1" ht="33.75" customHeight="1" x14ac:dyDescent="0.15">
      <c r="A49" s="25" t="s">
        <v>65</v>
      </c>
      <c r="B49" s="26" t="s">
        <v>66</v>
      </c>
      <c r="C49" s="27">
        <v>80.13</v>
      </c>
      <c r="D49" s="28">
        <f t="shared" si="5"/>
        <v>32.049999999999997</v>
      </c>
      <c r="E49" s="37">
        <v>3</v>
      </c>
      <c r="F49" s="38">
        <v>96.5</v>
      </c>
      <c r="G49" s="31">
        <f t="shared" si="6"/>
        <v>19.3</v>
      </c>
      <c r="H49" s="32">
        <v>96</v>
      </c>
      <c r="I49" s="33">
        <f t="shared" si="7"/>
        <v>76.8</v>
      </c>
      <c r="J49" s="34"/>
      <c r="K49" s="28">
        <f t="shared" si="8"/>
        <v>57.66</v>
      </c>
      <c r="L49" s="35">
        <f t="shared" si="9"/>
        <v>89.71</v>
      </c>
      <c r="M49" s="36">
        <v>1</v>
      </c>
      <c r="N49" s="36" t="s">
        <v>17</v>
      </c>
    </row>
    <row r="50" spans="1:14" s="5" customFormat="1" ht="33.75" customHeight="1" x14ac:dyDescent="0.15">
      <c r="A50" s="25" t="s">
        <v>65</v>
      </c>
      <c r="B50" s="26" t="s">
        <v>67</v>
      </c>
      <c r="C50" s="27">
        <v>81.61</v>
      </c>
      <c r="D50" s="28">
        <f t="shared" si="5"/>
        <v>32.64</v>
      </c>
      <c r="E50" s="37">
        <v>6</v>
      </c>
      <c r="F50" s="38">
        <v>93.67</v>
      </c>
      <c r="G50" s="31">
        <f t="shared" si="6"/>
        <v>18.73</v>
      </c>
      <c r="H50" s="32">
        <v>93.5</v>
      </c>
      <c r="I50" s="33">
        <f t="shared" si="7"/>
        <v>74.8</v>
      </c>
      <c r="J50" s="34"/>
      <c r="K50" s="28">
        <f t="shared" si="8"/>
        <v>56.12</v>
      </c>
      <c r="L50" s="35">
        <f t="shared" si="9"/>
        <v>88.759999999999991</v>
      </c>
      <c r="M50" s="36">
        <v>2</v>
      </c>
      <c r="N50" s="36" t="s">
        <v>17</v>
      </c>
    </row>
    <row r="51" spans="1:14" s="5" customFormat="1" ht="33.75" customHeight="1" x14ac:dyDescent="0.15">
      <c r="A51" s="25" t="s">
        <v>65</v>
      </c>
      <c r="B51" s="26" t="s">
        <v>68</v>
      </c>
      <c r="C51" s="27">
        <v>80.75</v>
      </c>
      <c r="D51" s="28">
        <f t="shared" si="5"/>
        <v>32.299999999999997</v>
      </c>
      <c r="E51" s="37">
        <v>10</v>
      </c>
      <c r="F51" s="38">
        <v>93.67</v>
      </c>
      <c r="G51" s="31">
        <f t="shared" si="6"/>
        <v>18.73</v>
      </c>
      <c r="H51" s="32">
        <v>94.1</v>
      </c>
      <c r="I51" s="33">
        <f t="shared" si="7"/>
        <v>75.28</v>
      </c>
      <c r="J51" s="34"/>
      <c r="K51" s="28">
        <f t="shared" si="8"/>
        <v>56.41</v>
      </c>
      <c r="L51" s="35">
        <f t="shared" si="9"/>
        <v>88.71</v>
      </c>
      <c r="M51" s="36"/>
      <c r="N51" s="36"/>
    </row>
    <row r="52" spans="1:14" s="5" customFormat="1" ht="33.75" customHeight="1" x14ac:dyDescent="0.15">
      <c r="A52" s="25" t="s">
        <v>65</v>
      </c>
      <c r="B52" s="26" t="s">
        <v>69</v>
      </c>
      <c r="C52" s="27">
        <v>80.37</v>
      </c>
      <c r="D52" s="28">
        <f t="shared" si="5"/>
        <v>32.15</v>
      </c>
      <c r="E52" s="37">
        <v>9</v>
      </c>
      <c r="F52" s="38">
        <v>92.67</v>
      </c>
      <c r="G52" s="31">
        <f t="shared" si="6"/>
        <v>18.53</v>
      </c>
      <c r="H52" s="32">
        <v>93.33</v>
      </c>
      <c r="I52" s="33">
        <f t="shared" si="7"/>
        <v>74.66</v>
      </c>
      <c r="J52" s="34"/>
      <c r="K52" s="28">
        <f t="shared" si="8"/>
        <v>55.91</v>
      </c>
      <c r="L52" s="35">
        <f t="shared" si="9"/>
        <v>88.06</v>
      </c>
      <c r="M52" s="36"/>
      <c r="N52" s="36"/>
    </row>
    <row r="53" spans="1:14" s="5" customFormat="1" ht="33.75" customHeight="1" x14ac:dyDescent="0.15">
      <c r="A53" s="25" t="s">
        <v>65</v>
      </c>
      <c r="B53" s="26" t="s">
        <v>70</v>
      </c>
      <c r="C53" s="27">
        <v>76.02</v>
      </c>
      <c r="D53" s="28">
        <f t="shared" si="5"/>
        <v>30.41</v>
      </c>
      <c r="E53" s="37">
        <v>8</v>
      </c>
      <c r="F53" s="38">
        <v>87.33</v>
      </c>
      <c r="G53" s="31">
        <f t="shared" si="6"/>
        <v>17.47</v>
      </c>
      <c r="H53" s="32">
        <v>93.17</v>
      </c>
      <c r="I53" s="33">
        <f t="shared" si="7"/>
        <v>74.540000000000006</v>
      </c>
      <c r="J53" s="34"/>
      <c r="K53" s="28">
        <f t="shared" si="8"/>
        <v>55.21</v>
      </c>
      <c r="L53" s="35">
        <f t="shared" si="9"/>
        <v>85.62</v>
      </c>
      <c r="M53" s="36"/>
      <c r="N53" s="36"/>
    </row>
    <row r="54" spans="1:14" s="5" customFormat="1" ht="33.75" customHeight="1" x14ac:dyDescent="0.15">
      <c r="A54" s="25" t="s">
        <v>65</v>
      </c>
      <c r="B54" s="26" t="s">
        <v>71</v>
      </c>
      <c r="C54" s="27">
        <v>73.849999999999994</v>
      </c>
      <c r="D54" s="28">
        <f t="shared" si="5"/>
        <v>29.54</v>
      </c>
      <c r="E54" s="37">
        <v>4</v>
      </c>
      <c r="F54" s="38">
        <v>90.5</v>
      </c>
      <c r="G54" s="31">
        <f t="shared" si="6"/>
        <v>18.100000000000001</v>
      </c>
      <c r="H54" s="32">
        <v>91.03</v>
      </c>
      <c r="I54" s="33">
        <f t="shared" si="7"/>
        <v>72.819999999999993</v>
      </c>
      <c r="J54" s="34"/>
      <c r="K54" s="28">
        <f t="shared" si="8"/>
        <v>54.55</v>
      </c>
      <c r="L54" s="35">
        <f t="shared" si="9"/>
        <v>84.09</v>
      </c>
      <c r="M54" s="36"/>
      <c r="N54" s="36"/>
    </row>
    <row r="55" spans="1:14" s="5" customFormat="1" ht="33.75" customHeight="1" x14ac:dyDescent="0.15">
      <c r="A55" s="25" t="s">
        <v>65</v>
      </c>
      <c r="B55" s="26" t="s">
        <v>72</v>
      </c>
      <c r="C55" s="27">
        <v>75.53</v>
      </c>
      <c r="D55" s="28">
        <f t="shared" si="5"/>
        <v>30.21</v>
      </c>
      <c r="E55" s="37">
        <v>7</v>
      </c>
      <c r="F55" s="38">
        <v>86.23</v>
      </c>
      <c r="G55" s="31">
        <f t="shared" si="6"/>
        <v>17.25</v>
      </c>
      <c r="H55" s="32">
        <v>90.43</v>
      </c>
      <c r="I55" s="33">
        <f t="shared" si="7"/>
        <v>72.34</v>
      </c>
      <c r="J55" s="34"/>
      <c r="K55" s="28">
        <f t="shared" si="8"/>
        <v>53.75</v>
      </c>
      <c r="L55" s="35">
        <f t="shared" si="9"/>
        <v>83.960000000000008</v>
      </c>
      <c r="M55" s="36"/>
      <c r="N55" s="36"/>
    </row>
    <row r="56" spans="1:14" s="5" customFormat="1" ht="33.75" customHeight="1" x14ac:dyDescent="0.15">
      <c r="A56" s="25" t="s">
        <v>65</v>
      </c>
      <c r="B56" s="26" t="s">
        <v>73</v>
      </c>
      <c r="C56" s="27">
        <v>73.63</v>
      </c>
      <c r="D56" s="28">
        <f t="shared" si="5"/>
        <v>29.45</v>
      </c>
      <c r="E56" s="37">
        <v>2</v>
      </c>
      <c r="F56" s="38">
        <v>90.4</v>
      </c>
      <c r="G56" s="31">
        <f t="shared" si="6"/>
        <v>18.079999999999998</v>
      </c>
      <c r="H56" s="32">
        <v>90.87</v>
      </c>
      <c r="I56" s="33">
        <f t="shared" si="7"/>
        <v>72.7</v>
      </c>
      <c r="J56" s="34"/>
      <c r="K56" s="28">
        <f t="shared" si="8"/>
        <v>54.47</v>
      </c>
      <c r="L56" s="35">
        <f t="shared" si="9"/>
        <v>83.92</v>
      </c>
      <c r="M56" s="36"/>
      <c r="N56" s="36"/>
    </row>
    <row r="57" spans="1:14" s="5" customFormat="1" ht="33.75" customHeight="1" x14ac:dyDescent="0.15">
      <c r="A57" s="25" t="s">
        <v>65</v>
      </c>
      <c r="B57" s="26" t="s">
        <v>74</v>
      </c>
      <c r="C57" s="27">
        <v>74.83</v>
      </c>
      <c r="D57" s="28">
        <f t="shared" si="5"/>
        <v>29.93</v>
      </c>
      <c r="E57" s="37">
        <v>5</v>
      </c>
      <c r="F57" s="38">
        <v>92.87</v>
      </c>
      <c r="G57" s="31">
        <f t="shared" si="6"/>
        <v>18.57</v>
      </c>
      <c r="H57" s="32">
        <v>86.53</v>
      </c>
      <c r="I57" s="33">
        <f t="shared" si="7"/>
        <v>69.22</v>
      </c>
      <c r="J57" s="34"/>
      <c r="K57" s="28">
        <f t="shared" si="8"/>
        <v>52.67</v>
      </c>
      <c r="L57" s="35">
        <f t="shared" si="9"/>
        <v>82.6</v>
      </c>
      <c r="M57" s="36"/>
      <c r="N57" s="36"/>
    </row>
    <row r="58" spans="1:14" s="5" customFormat="1" ht="33.75" customHeight="1" x14ac:dyDescent="0.15">
      <c r="A58" s="25" t="s">
        <v>65</v>
      </c>
      <c r="B58" s="26" t="s">
        <v>75</v>
      </c>
      <c r="C58" s="27">
        <v>73.150000000000006</v>
      </c>
      <c r="D58" s="28">
        <f t="shared" si="5"/>
        <v>29.26</v>
      </c>
      <c r="E58" s="37">
        <v>1</v>
      </c>
      <c r="F58" s="38">
        <v>86.83</v>
      </c>
      <c r="G58" s="31">
        <f t="shared" si="6"/>
        <v>17.37</v>
      </c>
      <c r="H58" s="32">
        <v>86.63</v>
      </c>
      <c r="I58" s="33">
        <f t="shared" si="7"/>
        <v>69.3</v>
      </c>
      <c r="J58" s="34"/>
      <c r="K58" s="28">
        <f t="shared" si="8"/>
        <v>52</v>
      </c>
      <c r="L58" s="35">
        <f t="shared" si="9"/>
        <v>81.260000000000005</v>
      </c>
      <c r="M58" s="36"/>
      <c r="N58" s="36"/>
    </row>
    <row r="59" spans="1:14" s="5" customFormat="1" ht="33.75" customHeight="1" x14ac:dyDescent="0.15">
      <c r="A59" s="25" t="s">
        <v>76</v>
      </c>
      <c r="B59" s="26" t="s">
        <v>77</v>
      </c>
      <c r="C59" s="27">
        <v>75.03</v>
      </c>
      <c r="D59" s="28">
        <f t="shared" si="5"/>
        <v>30.01</v>
      </c>
      <c r="E59" s="37">
        <v>10</v>
      </c>
      <c r="F59" s="38">
        <v>81</v>
      </c>
      <c r="G59" s="31">
        <f t="shared" si="6"/>
        <v>16.2</v>
      </c>
      <c r="H59" s="32">
        <v>82.33</v>
      </c>
      <c r="I59" s="33">
        <f t="shared" si="7"/>
        <v>65.86</v>
      </c>
      <c r="J59" s="34"/>
      <c r="K59" s="28">
        <f t="shared" si="8"/>
        <v>49.24</v>
      </c>
      <c r="L59" s="35">
        <f t="shared" si="9"/>
        <v>79.25</v>
      </c>
      <c r="M59" s="36">
        <v>1</v>
      </c>
      <c r="N59" s="36" t="s">
        <v>17</v>
      </c>
    </row>
    <row r="60" spans="1:14" s="5" customFormat="1" ht="33.75" customHeight="1" x14ac:dyDescent="0.15">
      <c r="A60" s="25" t="s">
        <v>76</v>
      </c>
      <c r="B60" s="26" t="s">
        <v>78</v>
      </c>
      <c r="C60" s="27">
        <v>64.23</v>
      </c>
      <c r="D60" s="28">
        <f t="shared" si="5"/>
        <v>25.69</v>
      </c>
      <c r="E60" s="37">
        <v>3</v>
      </c>
      <c r="F60" s="38">
        <v>87</v>
      </c>
      <c r="G60" s="31">
        <f t="shared" si="6"/>
        <v>17.399999999999999</v>
      </c>
      <c r="H60" s="32">
        <v>86.33</v>
      </c>
      <c r="I60" s="33">
        <f t="shared" si="7"/>
        <v>69.06</v>
      </c>
      <c r="J60" s="34"/>
      <c r="K60" s="28">
        <f t="shared" si="8"/>
        <v>51.88</v>
      </c>
      <c r="L60" s="35">
        <f t="shared" si="9"/>
        <v>77.570000000000007</v>
      </c>
      <c r="M60" s="36">
        <v>2</v>
      </c>
      <c r="N60" s="36" t="s">
        <v>17</v>
      </c>
    </row>
    <row r="61" spans="1:14" s="5" customFormat="1" ht="33.75" customHeight="1" x14ac:dyDescent="0.15">
      <c r="A61" s="25" t="s">
        <v>76</v>
      </c>
      <c r="B61" s="26" t="s">
        <v>79</v>
      </c>
      <c r="C61" s="27">
        <v>64.849999999999994</v>
      </c>
      <c r="D61" s="28">
        <f t="shared" ref="D61:D66" si="10">ROUND(C61*0.4,2)</f>
        <v>25.94</v>
      </c>
      <c r="E61" s="40">
        <v>29</v>
      </c>
      <c r="F61" s="41">
        <v>86.67</v>
      </c>
      <c r="G61" s="31">
        <f t="shared" ref="G61:G66" si="11">ROUND(F61*0.2,2)</f>
        <v>17.329999999999998</v>
      </c>
      <c r="H61" s="42">
        <v>85.83</v>
      </c>
      <c r="I61" s="33">
        <f t="shared" ref="I61:I66" si="12">ROUND(H61*0.8,2)</f>
        <v>68.66</v>
      </c>
      <c r="J61" s="43"/>
      <c r="K61" s="28">
        <f t="shared" ref="K61:K66" si="13">ROUND((G61+I61)*0.6,2)</f>
        <v>51.59</v>
      </c>
      <c r="L61" s="35">
        <f t="shared" ref="L61:L66" si="14">D61+K61</f>
        <v>77.53</v>
      </c>
      <c r="M61" s="36">
        <v>3</v>
      </c>
      <c r="N61" s="36" t="s">
        <v>17</v>
      </c>
    </row>
    <row r="62" spans="1:14" s="5" customFormat="1" ht="33.75" customHeight="1" x14ac:dyDescent="0.15">
      <c r="A62" s="25" t="s">
        <v>76</v>
      </c>
      <c r="B62" s="26" t="s">
        <v>80</v>
      </c>
      <c r="C62" s="27">
        <v>62</v>
      </c>
      <c r="D62" s="28">
        <f t="shared" si="10"/>
        <v>24.8</v>
      </c>
      <c r="E62" s="37">
        <v>12</v>
      </c>
      <c r="F62" s="38">
        <v>84.07</v>
      </c>
      <c r="G62" s="31">
        <f t="shared" si="11"/>
        <v>16.809999999999999</v>
      </c>
      <c r="H62" s="32">
        <v>85.33</v>
      </c>
      <c r="I62" s="33">
        <f t="shared" si="12"/>
        <v>68.260000000000005</v>
      </c>
      <c r="J62" s="34"/>
      <c r="K62" s="28">
        <f t="shared" si="13"/>
        <v>51.04</v>
      </c>
      <c r="L62" s="35">
        <f t="shared" si="14"/>
        <v>75.84</v>
      </c>
      <c r="M62" s="36">
        <v>4</v>
      </c>
      <c r="N62" s="36" t="s">
        <v>17</v>
      </c>
    </row>
    <row r="63" spans="1:14" s="5" customFormat="1" ht="33.75" customHeight="1" x14ac:dyDescent="0.15">
      <c r="A63" s="25" t="s">
        <v>76</v>
      </c>
      <c r="B63" s="26" t="s">
        <v>81</v>
      </c>
      <c r="C63" s="27">
        <v>70.459999999999994</v>
      </c>
      <c r="D63" s="28">
        <f t="shared" si="10"/>
        <v>28.18</v>
      </c>
      <c r="E63" s="37">
        <v>7</v>
      </c>
      <c r="F63" s="38">
        <v>65</v>
      </c>
      <c r="G63" s="31">
        <f t="shared" si="11"/>
        <v>13</v>
      </c>
      <c r="H63" s="32">
        <v>82.5</v>
      </c>
      <c r="I63" s="33">
        <f t="shared" si="12"/>
        <v>66</v>
      </c>
      <c r="J63" s="34"/>
      <c r="K63" s="28">
        <f t="shared" si="13"/>
        <v>47.4</v>
      </c>
      <c r="L63" s="35">
        <f t="shared" si="14"/>
        <v>75.58</v>
      </c>
      <c r="M63" s="36">
        <v>5</v>
      </c>
      <c r="N63" s="36" t="s">
        <v>17</v>
      </c>
    </row>
    <row r="64" spans="1:14" s="5" customFormat="1" ht="33.75" customHeight="1" x14ac:dyDescent="0.15">
      <c r="A64" s="25" t="s">
        <v>76</v>
      </c>
      <c r="B64" s="26" t="s">
        <v>82</v>
      </c>
      <c r="C64" s="27">
        <v>68.39</v>
      </c>
      <c r="D64" s="28">
        <f t="shared" si="10"/>
        <v>27.36</v>
      </c>
      <c r="E64" s="37">
        <v>15</v>
      </c>
      <c r="F64" s="38">
        <v>84.57</v>
      </c>
      <c r="G64" s="31">
        <f t="shared" si="11"/>
        <v>16.91</v>
      </c>
      <c r="H64" s="32">
        <v>79.069999999999993</v>
      </c>
      <c r="I64" s="33">
        <f t="shared" si="12"/>
        <v>63.26</v>
      </c>
      <c r="J64" s="34"/>
      <c r="K64" s="28">
        <f t="shared" si="13"/>
        <v>48.1</v>
      </c>
      <c r="L64" s="35">
        <f t="shared" si="14"/>
        <v>75.460000000000008</v>
      </c>
      <c r="M64" s="36">
        <v>6</v>
      </c>
      <c r="N64" s="36" t="s">
        <v>17</v>
      </c>
    </row>
    <row r="65" spans="1:14" s="5" customFormat="1" ht="33.75" customHeight="1" x14ac:dyDescent="0.15">
      <c r="A65" s="25" t="s">
        <v>76</v>
      </c>
      <c r="B65" s="26" t="s">
        <v>83</v>
      </c>
      <c r="C65" s="27">
        <v>62.41</v>
      </c>
      <c r="D65" s="28">
        <f t="shared" si="10"/>
        <v>24.96</v>
      </c>
      <c r="E65" s="37">
        <v>13</v>
      </c>
      <c r="F65" s="38">
        <v>85.8</v>
      </c>
      <c r="G65" s="31">
        <f t="shared" si="11"/>
        <v>17.16</v>
      </c>
      <c r="H65" s="32">
        <v>83.67</v>
      </c>
      <c r="I65" s="33">
        <f t="shared" si="12"/>
        <v>66.94</v>
      </c>
      <c r="J65" s="34"/>
      <c r="K65" s="28">
        <f t="shared" si="13"/>
        <v>50.46</v>
      </c>
      <c r="L65" s="35">
        <f t="shared" si="14"/>
        <v>75.42</v>
      </c>
      <c r="M65" s="36">
        <v>7</v>
      </c>
      <c r="N65" s="36" t="s">
        <v>17</v>
      </c>
    </row>
    <row r="66" spans="1:14" s="5" customFormat="1" ht="33.75" customHeight="1" x14ac:dyDescent="0.15">
      <c r="A66" s="25" t="s">
        <v>76</v>
      </c>
      <c r="B66" s="26" t="s">
        <v>84</v>
      </c>
      <c r="C66" s="27">
        <v>69.37</v>
      </c>
      <c r="D66" s="28">
        <f t="shared" si="10"/>
        <v>27.75</v>
      </c>
      <c r="E66" s="37">
        <v>28</v>
      </c>
      <c r="F66" s="38">
        <v>86</v>
      </c>
      <c r="G66" s="31">
        <f t="shared" si="11"/>
        <v>17.2</v>
      </c>
      <c r="H66" s="32">
        <v>74</v>
      </c>
      <c r="I66" s="33">
        <f t="shared" si="12"/>
        <v>59.2</v>
      </c>
      <c r="J66" s="34"/>
      <c r="K66" s="28">
        <f t="shared" si="13"/>
        <v>45.84</v>
      </c>
      <c r="L66" s="35">
        <f t="shared" si="14"/>
        <v>73.59</v>
      </c>
      <c r="M66" s="36">
        <v>8</v>
      </c>
      <c r="N66" s="36" t="s">
        <v>17</v>
      </c>
    </row>
    <row r="67" spans="1:14" s="3" customFormat="1" ht="33.75" customHeight="1" x14ac:dyDescent="0.15">
      <c r="A67" s="25" t="s">
        <v>76</v>
      </c>
      <c r="B67" s="26" t="s">
        <v>85</v>
      </c>
      <c r="C67" s="27">
        <v>64.97</v>
      </c>
      <c r="D67" s="28">
        <f t="shared" ref="D67:D98" si="15">ROUND(C67*0.4,2)</f>
        <v>25.99</v>
      </c>
      <c r="E67" s="37">
        <v>17</v>
      </c>
      <c r="F67" s="38">
        <v>82.33</v>
      </c>
      <c r="G67" s="31">
        <f t="shared" ref="G67:G98" si="16">ROUND(F67*0.2,2)</f>
        <v>16.47</v>
      </c>
      <c r="H67" s="32">
        <v>78.569999999999993</v>
      </c>
      <c r="I67" s="33">
        <f t="shared" ref="I67:I98" si="17">ROUND(H67*0.8,2)</f>
        <v>62.86</v>
      </c>
      <c r="J67" s="34"/>
      <c r="K67" s="28">
        <f t="shared" ref="K67:K98" si="18">ROUND((G67+I67)*0.6,2)</f>
        <v>47.6</v>
      </c>
      <c r="L67" s="35">
        <f t="shared" ref="L67:L98" si="19">D67+K67</f>
        <v>73.59</v>
      </c>
      <c r="M67" s="36"/>
      <c r="N67" s="36"/>
    </row>
    <row r="68" spans="1:14" s="3" customFormat="1" ht="33.75" customHeight="1" x14ac:dyDescent="0.15">
      <c r="A68" s="25" t="s">
        <v>76</v>
      </c>
      <c r="B68" s="26" t="s">
        <v>86</v>
      </c>
      <c r="C68" s="27">
        <v>67.78</v>
      </c>
      <c r="D68" s="28">
        <f t="shared" si="15"/>
        <v>27.11</v>
      </c>
      <c r="E68" s="37">
        <v>26</v>
      </c>
      <c r="F68" s="38">
        <v>70.33</v>
      </c>
      <c r="G68" s="31">
        <f t="shared" si="16"/>
        <v>14.07</v>
      </c>
      <c r="H68" s="32">
        <v>78.5</v>
      </c>
      <c r="I68" s="33">
        <f t="shared" si="17"/>
        <v>62.8</v>
      </c>
      <c r="J68" s="34"/>
      <c r="K68" s="28">
        <f t="shared" si="18"/>
        <v>46.12</v>
      </c>
      <c r="L68" s="35">
        <f t="shared" si="19"/>
        <v>73.22999999999999</v>
      </c>
      <c r="M68" s="36"/>
      <c r="N68" s="36"/>
    </row>
    <row r="69" spans="1:14" s="5" customFormat="1" ht="33.75" customHeight="1" x14ac:dyDescent="0.15">
      <c r="A69" s="25" t="s">
        <v>76</v>
      </c>
      <c r="B69" s="26" t="s">
        <v>87</v>
      </c>
      <c r="C69" s="27">
        <v>64.459999999999994</v>
      </c>
      <c r="D69" s="28">
        <f t="shared" si="15"/>
        <v>25.78</v>
      </c>
      <c r="E69" s="37">
        <v>8</v>
      </c>
      <c r="F69" s="38">
        <v>85.33</v>
      </c>
      <c r="G69" s="31">
        <f t="shared" si="16"/>
        <v>17.07</v>
      </c>
      <c r="H69" s="32">
        <v>76.67</v>
      </c>
      <c r="I69" s="33">
        <f t="shared" si="17"/>
        <v>61.34</v>
      </c>
      <c r="J69" s="34"/>
      <c r="K69" s="28">
        <f t="shared" si="18"/>
        <v>47.05</v>
      </c>
      <c r="L69" s="35">
        <f t="shared" si="19"/>
        <v>72.83</v>
      </c>
      <c r="M69" s="36"/>
      <c r="N69" s="36"/>
    </row>
    <row r="70" spans="1:14" s="6" customFormat="1" ht="33.75" customHeight="1" x14ac:dyDescent="0.15">
      <c r="A70" s="25" t="s">
        <v>76</v>
      </c>
      <c r="B70" s="26" t="s">
        <v>88</v>
      </c>
      <c r="C70" s="27">
        <v>61.92</v>
      </c>
      <c r="D70" s="28">
        <f t="shared" si="15"/>
        <v>24.77</v>
      </c>
      <c r="E70" s="37">
        <v>14</v>
      </c>
      <c r="F70" s="38">
        <v>80</v>
      </c>
      <c r="G70" s="31">
        <f t="shared" si="16"/>
        <v>16</v>
      </c>
      <c r="H70" s="32">
        <v>79.33</v>
      </c>
      <c r="I70" s="33">
        <f t="shared" si="17"/>
        <v>63.46</v>
      </c>
      <c r="J70" s="34"/>
      <c r="K70" s="28">
        <f t="shared" si="18"/>
        <v>47.68</v>
      </c>
      <c r="L70" s="35">
        <f t="shared" si="19"/>
        <v>72.45</v>
      </c>
      <c r="M70" s="36"/>
      <c r="N70" s="36"/>
    </row>
    <row r="71" spans="1:14" s="5" customFormat="1" ht="33.75" customHeight="1" x14ac:dyDescent="0.15">
      <c r="A71" s="25" t="s">
        <v>76</v>
      </c>
      <c r="B71" s="26" t="s">
        <v>89</v>
      </c>
      <c r="C71" s="27">
        <v>61.14</v>
      </c>
      <c r="D71" s="28">
        <f t="shared" si="15"/>
        <v>24.46</v>
      </c>
      <c r="E71" s="37">
        <v>32</v>
      </c>
      <c r="F71" s="38">
        <v>78</v>
      </c>
      <c r="G71" s="31">
        <f t="shared" si="16"/>
        <v>15.6</v>
      </c>
      <c r="H71" s="32">
        <v>80</v>
      </c>
      <c r="I71" s="33">
        <f t="shared" si="17"/>
        <v>64</v>
      </c>
      <c r="J71" s="34"/>
      <c r="K71" s="28">
        <f t="shared" si="18"/>
        <v>47.76</v>
      </c>
      <c r="L71" s="35">
        <f t="shared" si="19"/>
        <v>72.22</v>
      </c>
      <c r="M71" s="36"/>
      <c r="N71" s="36"/>
    </row>
    <row r="72" spans="1:14" s="5" customFormat="1" ht="33.75" customHeight="1" x14ac:dyDescent="0.15">
      <c r="A72" s="25" t="s">
        <v>76</v>
      </c>
      <c r="B72" s="26" t="s">
        <v>90</v>
      </c>
      <c r="C72" s="27">
        <v>66.790000000000006</v>
      </c>
      <c r="D72" s="28">
        <f t="shared" si="15"/>
        <v>26.72</v>
      </c>
      <c r="E72" s="37">
        <v>16</v>
      </c>
      <c r="F72" s="38">
        <v>85</v>
      </c>
      <c r="G72" s="31">
        <f t="shared" si="16"/>
        <v>17</v>
      </c>
      <c r="H72" s="32">
        <v>73.5</v>
      </c>
      <c r="I72" s="33">
        <f t="shared" si="17"/>
        <v>58.8</v>
      </c>
      <c r="J72" s="34"/>
      <c r="K72" s="28">
        <f t="shared" si="18"/>
        <v>45.48</v>
      </c>
      <c r="L72" s="35">
        <f t="shared" si="19"/>
        <v>72.199999999999989</v>
      </c>
      <c r="M72" s="36"/>
      <c r="N72" s="36"/>
    </row>
    <row r="73" spans="1:14" s="5" customFormat="1" ht="33.75" customHeight="1" x14ac:dyDescent="0.15">
      <c r="A73" s="25" t="s">
        <v>76</v>
      </c>
      <c r="B73" s="26" t="s">
        <v>91</v>
      </c>
      <c r="C73" s="27">
        <v>59.05</v>
      </c>
      <c r="D73" s="28">
        <f t="shared" si="15"/>
        <v>23.62</v>
      </c>
      <c r="E73" s="37">
        <v>4</v>
      </c>
      <c r="F73" s="38">
        <v>76.47</v>
      </c>
      <c r="G73" s="31">
        <f t="shared" si="16"/>
        <v>15.29</v>
      </c>
      <c r="H73" s="32">
        <v>82.07</v>
      </c>
      <c r="I73" s="33">
        <f t="shared" si="17"/>
        <v>65.66</v>
      </c>
      <c r="J73" s="34"/>
      <c r="K73" s="28">
        <f t="shared" si="18"/>
        <v>48.57</v>
      </c>
      <c r="L73" s="35">
        <f t="shared" si="19"/>
        <v>72.19</v>
      </c>
      <c r="M73" s="36"/>
      <c r="N73" s="36"/>
    </row>
    <row r="74" spans="1:14" s="5" customFormat="1" ht="33.75" customHeight="1" x14ac:dyDescent="0.15">
      <c r="A74" s="25" t="s">
        <v>76</v>
      </c>
      <c r="B74" s="26" t="s">
        <v>92</v>
      </c>
      <c r="C74" s="27">
        <v>70.63</v>
      </c>
      <c r="D74" s="28">
        <f t="shared" si="15"/>
        <v>28.25</v>
      </c>
      <c r="E74" s="37">
        <v>5</v>
      </c>
      <c r="F74" s="38">
        <v>67.5</v>
      </c>
      <c r="G74" s="31">
        <f t="shared" si="16"/>
        <v>13.5</v>
      </c>
      <c r="H74" s="32">
        <v>74.17</v>
      </c>
      <c r="I74" s="33">
        <f t="shared" si="17"/>
        <v>59.34</v>
      </c>
      <c r="J74" s="34"/>
      <c r="K74" s="28">
        <f t="shared" si="18"/>
        <v>43.7</v>
      </c>
      <c r="L74" s="35">
        <f t="shared" si="19"/>
        <v>71.95</v>
      </c>
      <c r="M74" s="36"/>
      <c r="N74" s="36"/>
    </row>
    <row r="75" spans="1:14" s="2" customFormat="1" ht="33.75" customHeight="1" x14ac:dyDescent="0.15">
      <c r="A75" s="25" t="s">
        <v>76</v>
      </c>
      <c r="B75" s="26" t="s">
        <v>93</v>
      </c>
      <c r="C75" s="27">
        <v>58.76</v>
      </c>
      <c r="D75" s="28">
        <f t="shared" si="15"/>
        <v>23.5</v>
      </c>
      <c r="E75" s="37">
        <v>21</v>
      </c>
      <c r="F75" s="38">
        <v>84.83</v>
      </c>
      <c r="G75" s="31">
        <f t="shared" si="16"/>
        <v>16.97</v>
      </c>
      <c r="H75" s="32">
        <v>79.5</v>
      </c>
      <c r="I75" s="33">
        <f t="shared" si="17"/>
        <v>63.6</v>
      </c>
      <c r="J75" s="34"/>
      <c r="K75" s="28">
        <f t="shared" si="18"/>
        <v>48.34</v>
      </c>
      <c r="L75" s="35">
        <f t="shared" si="19"/>
        <v>71.84</v>
      </c>
      <c r="M75" s="36"/>
      <c r="N75" s="36"/>
    </row>
    <row r="76" spans="1:14" s="5" customFormat="1" ht="33.75" customHeight="1" x14ac:dyDescent="0.15">
      <c r="A76" s="25" t="s">
        <v>76</v>
      </c>
      <c r="B76" s="26" t="s">
        <v>94</v>
      </c>
      <c r="C76" s="27">
        <v>63.15</v>
      </c>
      <c r="D76" s="28">
        <f t="shared" si="15"/>
        <v>25.26</v>
      </c>
      <c r="E76" s="37">
        <v>22</v>
      </c>
      <c r="F76" s="38">
        <v>81.5</v>
      </c>
      <c r="G76" s="31">
        <f t="shared" si="16"/>
        <v>16.3</v>
      </c>
      <c r="H76" s="32">
        <v>75</v>
      </c>
      <c r="I76" s="33">
        <f t="shared" si="17"/>
        <v>60</v>
      </c>
      <c r="J76" s="34"/>
      <c r="K76" s="28">
        <f t="shared" si="18"/>
        <v>45.78</v>
      </c>
      <c r="L76" s="35">
        <f t="shared" si="19"/>
        <v>71.040000000000006</v>
      </c>
      <c r="M76" s="36"/>
      <c r="N76" s="36"/>
    </row>
    <row r="77" spans="1:14" s="5" customFormat="1" ht="33.75" customHeight="1" x14ac:dyDescent="0.15">
      <c r="A77" s="25" t="s">
        <v>76</v>
      </c>
      <c r="B77" s="26" t="s">
        <v>95</v>
      </c>
      <c r="C77" s="27">
        <v>62.13</v>
      </c>
      <c r="D77" s="28">
        <f t="shared" si="15"/>
        <v>24.85</v>
      </c>
      <c r="E77" s="37">
        <v>30</v>
      </c>
      <c r="F77" s="38">
        <v>80.33</v>
      </c>
      <c r="G77" s="31">
        <f t="shared" si="16"/>
        <v>16.07</v>
      </c>
      <c r="H77" s="32">
        <v>75.67</v>
      </c>
      <c r="I77" s="33">
        <f t="shared" si="17"/>
        <v>60.54</v>
      </c>
      <c r="J77" s="34"/>
      <c r="K77" s="28">
        <f t="shared" si="18"/>
        <v>45.97</v>
      </c>
      <c r="L77" s="35">
        <f t="shared" si="19"/>
        <v>70.819999999999993</v>
      </c>
      <c r="M77" s="36"/>
      <c r="N77" s="36"/>
    </row>
    <row r="78" spans="1:14" s="5" customFormat="1" ht="33.75" customHeight="1" x14ac:dyDescent="0.15">
      <c r="A78" s="25" t="s">
        <v>76</v>
      </c>
      <c r="B78" s="26" t="s">
        <v>96</v>
      </c>
      <c r="C78" s="27">
        <v>58.78</v>
      </c>
      <c r="D78" s="28">
        <f t="shared" si="15"/>
        <v>23.51</v>
      </c>
      <c r="E78" s="37">
        <v>20</v>
      </c>
      <c r="F78" s="38">
        <v>84.83</v>
      </c>
      <c r="G78" s="31">
        <f t="shared" si="16"/>
        <v>16.97</v>
      </c>
      <c r="H78" s="32">
        <v>77.17</v>
      </c>
      <c r="I78" s="33">
        <f t="shared" si="17"/>
        <v>61.74</v>
      </c>
      <c r="J78" s="34"/>
      <c r="K78" s="28">
        <f t="shared" si="18"/>
        <v>47.23</v>
      </c>
      <c r="L78" s="35">
        <f t="shared" si="19"/>
        <v>70.739999999999995</v>
      </c>
      <c r="M78" s="36"/>
      <c r="N78" s="36"/>
    </row>
    <row r="79" spans="1:14" s="5" customFormat="1" ht="33.75" customHeight="1" x14ac:dyDescent="0.15">
      <c r="A79" s="25" t="s">
        <v>76</v>
      </c>
      <c r="B79" s="26" t="s">
        <v>97</v>
      </c>
      <c r="C79" s="27">
        <v>59.82</v>
      </c>
      <c r="D79" s="28">
        <f t="shared" si="15"/>
        <v>23.93</v>
      </c>
      <c r="E79" s="37">
        <v>23</v>
      </c>
      <c r="F79" s="38">
        <v>75.67</v>
      </c>
      <c r="G79" s="31">
        <f t="shared" si="16"/>
        <v>15.13</v>
      </c>
      <c r="H79" s="32">
        <v>76.83</v>
      </c>
      <c r="I79" s="33">
        <f t="shared" si="17"/>
        <v>61.46</v>
      </c>
      <c r="J79" s="34"/>
      <c r="K79" s="28">
        <f t="shared" si="18"/>
        <v>45.95</v>
      </c>
      <c r="L79" s="35">
        <f t="shared" si="19"/>
        <v>69.88</v>
      </c>
      <c r="M79" s="36"/>
      <c r="N79" s="36"/>
    </row>
    <row r="80" spans="1:14" s="5" customFormat="1" ht="33.75" customHeight="1" x14ac:dyDescent="0.15">
      <c r="A80" s="25" t="s">
        <v>76</v>
      </c>
      <c r="B80" s="26" t="s">
        <v>98</v>
      </c>
      <c r="C80" s="27">
        <v>59.15</v>
      </c>
      <c r="D80" s="28">
        <f t="shared" si="15"/>
        <v>23.66</v>
      </c>
      <c r="E80" s="37">
        <v>9</v>
      </c>
      <c r="F80" s="38">
        <v>82.9</v>
      </c>
      <c r="G80" s="31">
        <f t="shared" si="16"/>
        <v>16.579999999999998</v>
      </c>
      <c r="H80" s="32">
        <v>75.17</v>
      </c>
      <c r="I80" s="33">
        <f t="shared" si="17"/>
        <v>60.14</v>
      </c>
      <c r="J80" s="34"/>
      <c r="K80" s="28">
        <f t="shared" si="18"/>
        <v>46.03</v>
      </c>
      <c r="L80" s="35">
        <f t="shared" si="19"/>
        <v>69.69</v>
      </c>
      <c r="M80" s="36"/>
      <c r="N80" s="36"/>
    </row>
    <row r="81" spans="1:14" s="5" customFormat="1" ht="33.75" customHeight="1" x14ac:dyDescent="0.15">
      <c r="A81" s="25" t="s">
        <v>76</v>
      </c>
      <c r="B81" s="26" t="s">
        <v>99</v>
      </c>
      <c r="C81" s="27">
        <v>61.51</v>
      </c>
      <c r="D81" s="28">
        <f t="shared" si="15"/>
        <v>24.6</v>
      </c>
      <c r="E81" s="37">
        <v>6</v>
      </c>
      <c r="F81" s="38">
        <v>67.33</v>
      </c>
      <c r="G81" s="31">
        <f t="shared" si="16"/>
        <v>13.47</v>
      </c>
      <c r="H81" s="32">
        <v>76.569999999999993</v>
      </c>
      <c r="I81" s="33">
        <f t="shared" si="17"/>
        <v>61.26</v>
      </c>
      <c r="J81" s="34"/>
      <c r="K81" s="28">
        <f t="shared" si="18"/>
        <v>44.84</v>
      </c>
      <c r="L81" s="35">
        <f t="shared" si="19"/>
        <v>69.44</v>
      </c>
      <c r="M81" s="36"/>
      <c r="N81" s="36"/>
    </row>
    <row r="82" spans="1:14" s="5" customFormat="1" ht="33.75" customHeight="1" x14ac:dyDescent="0.15">
      <c r="A82" s="25" t="s">
        <v>76</v>
      </c>
      <c r="B82" s="26" t="s">
        <v>100</v>
      </c>
      <c r="C82" s="27">
        <v>62.21</v>
      </c>
      <c r="D82" s="28">
        <f t="shared" si="15"/>
        <v>24.88</v>
      </c>
      <c r="E82" s="37">
        <v>11</v>
      </c>
      <c r="F82" s="38">
        <v>71.33</v>
      </c>
      <c r="G82" s="31">
        <f t="shared" si="16"/>
        <v>14.27</v>
      </c>
      <c r="H82" s="32">
        <v>74.83</v>
      </c>
      <c r="I82" s="33">
        <f t="shared" si="17"/>
        <v>59.86</v>
      </c>
      <c r="J82" s="34"/>
      <c r="K82" s="28">
        <f t="shared" si="18"/>
        <v>44.48</v>
      </c>
      <c r="L82" s="35">
        <f t="shared" si="19"/>
        <v>69.36</v>
      </c>
      <c r="M82" s="36"/>
      <c r="N82" s="36"/>
    </row>
    <row r="83" spans="1:14" s="5" customFormat="1" ht="33.75" customHeight="1" x14ac:dyDescent="0.15">
      <c r="A83" s="25" t="s">
        <v>76</v>
      </c>
      <c r="B83" s="26" t="s">
        <v>101</v>
      </c>
      <c r="C83" s="27">
        <v>61.85</v>
      </c>
      <c r="D83" s="28">
        <f t="shared" si="15"/>
        <v>24.74</v>
      </c>
      <c r="E83" s="37">
        <v>25</v>
      </c>
      <c r="F83" s="38">
        <v>81.17</v>
      </c>
      <c r="G83" s="31">
        <f t="shared" si="16"/>
        <v>16.23</v>
      </c>
      <c r="H83" s="32">
        <v>70</v>
      </c>
      <c r="I83" s="33">
        <f t="shared" si="17"/>
        <v>56</v>
      </c>
      <c r="J83" s="34"/>
      <c r="K83" s="28">
        <f t="shared" si="18"/>
        <v>43.34</v>
      </c>
      <c r="L83" s="35">
        <f t="shared" si="19"/>
        <v>68.08</v>
      </c>
      <c r="M83" s="36"/>
      <c r="N83" s="36"/>
    </row>
    <row r="84" spans="1:14" s="5" customFormat="1" ht="33.75" customHeight="1" x14ac:dyDescent="0.15">
      <c r="A84" s="25" t="s">
        <v>76</v>
      </c>
      <c r="B84" s="26" t="s">
        <v>102</v>
      </c>
      <c r="C84" s="27">
        <v>60.5</v>
      </c>
      <c r="D84" s="28">
        <f t="shared" si="15"/>
        <v>24.2</v>
      </c>
      <c r="E84" s="37">
        <v>31</v>
      </c>
      <c r="F84" s="38">
        <v>76</v>
      </c>
      <c r="G84" s="31">
        <f t="shared" si="16"/>
        <v>15.2</v>
      </c>
      <c r="H84" s="32">
        <v>72</v>
      </c>
      <c r="I84" s="33">
        <f t="shared" si="17"/>
        <v>57.6</v>
      </c>
      <c r="J84" s="34"/>
      <c r="K84" s="28">
        <f t="shared" si="18"/>
        <v>43.68</v>
      </c>
      <c r="L84" s="35">
        <f t="shared" si="19"/>
        <v>67.88</v>
      </c>
      <c r="M84" s="36"/>
      <c r="N84" s="36"/>
    </row>
    <row r="85" spans="1:14" s="5" customFormat="1" ht="33.75" customHeight="1" x14ac:dyDescent="0.15">
      <c r="A85" s="25" t="s">
        <v>76</v>
      </c>
      <c r="B85" s="26" t="s">
        <v>103</v>
      </c>
      <c r="C85" s="27">
        <v>60.18</v>
      </c>
      <c r="D85" s="28">
        <f t="shared" si="15"/>
        <v>24.07</v>
      </c>
      <c r="E85" s="37">
        <v>27</v>
      </c>
      <c r="F85" s="38">
        <v>43</v>
      </c>
      <c r="G85" s="31">
        <f t="shared" si="16"/>
        <v>8.6</v>
      </c>
      <c r="H85" s="32">
        <v>79.5</v>
      </c>
      <c r="I85" s="33">
        <f t="shared" si="17"/>
        <v>63.6</v>
      </c>
      <c r="J85" s="34"/>
      <c r="K85" s="28">
        <f t="shared" si="18"/>
        <v>43.32</v>
      </c>
      <c r="L85" s="35">
        <f t="shared" si="19"/>
        <v>67.39</v>
      </c>
      <c r="M85" s="36"/>
      <c r="N85" s="36"/>
    </row>
    <row r="86" spans="1:14" s="2" customFormat="1" ht="33.75" customHeight="1" x14ac:dyDescent="0.15">
      <c r="A86" s="25" t="s">
        <v>76</v>
      </c>
      <c r="B86" s="26" t="s">
        <v>104</v>
      </c>
      <c r="C86" s="27">
        <v>61.78</v>
      </c>
      <c r="D86" s="28">
        <f t="shared" si="15"/>
        <v>24.71</v>
      </c>
      <c r="E86" s="37">
        <v>24</v>
      </c>
      <c r="F86" s="38">
        <v>73.33</v>
      </c>
      <c r="G86" s="31">
        <f t="shared" si="16"/>
        <v>14.67</v>
      </c>
      <c r="H86" s="32">
        <v>70.5</v>
      </c>
      <c r="I86" s="33">
        <f t="shared" si="17"/>
        <v>56.4</v>
      </c>
      <c r="J86" s="34"/>
      <c r="K86" s="28">
        <f t="shared" si="18"/>
        <v>42.64</v>
      </c>
      <c r="L86" s="35">
        <f t="shared" si="19"/>
        <v>67.349999999999994</v>
      </c>
      <c r="M86" s="36"/>
      <c r="N86" s="36"/>
    </row>
    <row r="87" spans="1:14" s="5" customFormat="1" ht="33.75" customHeight="1" x14ac:dyDescent="0.15">
      <c r="A87" s="25" t="s">
        <v>76</v>
      </c>
      <c r="B87" s="26" t="s">
        <v>105</v>
      </c>
      <c r="C87" s="27">
        <v>64.48</v>
      </c>
      <c r="D87" s="28">
        <f t="shared" si="15"/>
        <v>25.79</v>
      </c>
      <c r="E87" s="37">
        <v>2</v>
      </c>
      <c r="F87" s="38">
        <v>39.67</v>
      </c>
      <c r="G87" s="31">
        <f t="shared" si="16"/>
        <v>7.93</v>
      </c>
      <c r="H87" s="32">
        <v>75.67</v>
      </c>
      <c r="I87" s="33">
        <f t="shared" si="17"/>
        <v>60.54</v>
      </c>
      <c r="J87" s="34"/>
      <c r="K87" s="28">
        <f t="shared" si="18"/>
        <v>41.08</v>
      </c>
      <c r="L87" s="35">
        <f t="shared" si="19"/>
        <v>66.87</v>
      </c>
      <c r="M87" s="36"/>
      <c r="N87" s="36"/>
    </row>
    <row r="88" spans="1:14" s="6" customFormat="1" ht="33.75" customHeight="1" x14ac:dyDescent="0.15">
      <c r="A88" s="25" t="s">
        <v>76</v>
      </c>
      <c r="B88" s="26" t="s">
        <v>106</v>
      </c>
      <c r="C88" s="27">
        <v>59.66</v>
      </c>
      <c r="D88" s="28">
        <f t="shared" si="15"/>
        <v>23.86</v>
      </c>
      <c r="E88" s="37">
        <v>18</v>
      </c>
      <c r="F88" s="38">
        <v>64.83</v>
      </c>
      <c r="G88" s="31">
        <f t="shared" si="16"/>
        <v>12.97</v>
      </c>
      <c r="H88" s="32">
        <v>70.83</v>
      </c>
      <c r="I88" s="33">
        <f t="shared" si="17"/>
        <v>56.66</v>
      </c>
      <c r="J88" s="34"/>
      <c r="K88" s="28">
        <f t="shared" si="18"/>
        <v>41.78</v>
      </c>
      <c r="L88" s="35">
        <f t="shared" si="19"/>
        <v>65.64</v>
      </c>
      <c r="M88" s="36"/>
      <c r="N88" s="36"/>
    </row>
    <row r="89" spans="1:14" s="6" customFormat="1" ht="33.75" customHeight="1" x14ac:dyDescent="0.15">
      <c r="A89" s="25" t="s">
        <v>76</v>
      </c>
      <c r="B89" s="26" t="s">
        <v>107</v>
      </c>
      <c r="C89" s="27">
        <v>59.39</v>
      </c>
      <c r="D89" s="28">
        <f t="shared" si="15"/>
        <v>23.76</v>
      </c>
      <c r="E89" s="37">
        <v>19</v>
      </c>
      <c r="F89" s="38">
        <v>64</v>
      </c>
      <c r="G89" s="31">
        <f t="shared" si="16"/>
        <v>12.8</v>
      </c>
      <c r="H89" s="32">
        <v>70.33</v>
      </c>
      <c r="I89" s="33">
        <f t="shared" si="17"/>
        <v>56.26</v>
      </c>
      <c r="J89" s="34"/>
      <c r="K89" s="28">
        <f t="shared" si="18"/>
        <v>41.44</v>
      </c>
      <c r="L89" s="35">
        <f t="shared" si="19"/>
        <v>65.2</v>
      </c>
      <c r="M89" s="36"/>
      <c r="N89" s="36"/>
    </row>
    <row r="90" spans="1:14" s="5" customFormat="1" ht="33.75" customHeight="1" x14ac:dyDescent="0.15">
      <c r="A90" s="25" t="s">
        <v>76</v>
      </c>
      <c r="B90" s="26" t="s">
        <v>108</v>
      </c>
      <c r="C90" s="27">
        <v>65</v>
      </c>
      <c r="D90" s="28">
        <f t="shared" si="15"/>
        <v>26</v>
      </c>
      <c r="E90" s="37">
        <v>1</v>
      </c>
      <c r="F90" s="38">
        <v>30</v>
      </c>
      <c r="G90" s="31">
        <f t="shared" si="16"/>
        <v>6</v>
      </c>
      <c r="H90" s="32">
        <v>67.67</v>
      </c>
      <c r="I90" s="33">
        <f t="shared" si="17"/>
        <v>54.14</v>
      </c>
      <c r="J90" s="34"/>
      <c r="K90" s="28">
        <f t="shared" si="18"/>
        <v>36.08</v>
      </c>
      <c r="L90" s="35">
        <f t="shared" si="19"/>
        <v>62.08</v>
      </c>
      <c r="M90" s="36"/>
      <c r="N90" s="36"/>
    </row>
    <row r="91" spans="1:14" s="5" customFormat="1" ht="33.75" customHeight="1" x14ac:dyDescent="0.15">
      <c r="A91" s="25" t="s">
        <v>76</v>
      </c>
      <c r="B91" s="26" t="s">
        <v>109</v>
      </c>
      <c r="C91" s="27">
        <v>71.25</v>
      </c>
      <c r="D91" s="28">
        <f t="shared" si="15"/>
        <v>28.5</v>
      </c>
      <c r="E91" s="29" t="s">
        <v>27</v>
      </c>
      <c r="F91" s="38"/>
      <c r="G91" s="31">
        <f t="shared" si="16"/>
        <v>0</v>
      </c>
      <c r="H91" s="32"/>
      <c r="I91" s="33">
        <f t="shared" si="17"/>
        <v>0</v>
      </c>
      <c r="J91" s="34"/>
      <c r="K91" s="28">
        <f t="shared" si="18"/>
        <v>0</v>
      </c>
      <c r="L91" s="35">
        <f t="shared" si="19"/>
        <v>28.5</v>
      </c>
      <c r="M91" s="36"/>
      <c r="N91" s="36"/>
    </row>
    <row r="92" spans="1:14" s="5" customFormat="1" ht="33.75" customHeight="1" x14ac:dyDescent="0.15">
      <c r="A92" s="25" t="s">
        <v>76</v>
      </c>
      <c r="B92" s="26" t="s">
        <v>110</v>
      </c>
      <c r="C92" s="27">
        <v>63.7</v>
      </c>
      <c r="D92" s="28">
        <f t="shared" si="15"/>
        <v>25.48</v>
      </c>
      <c r="E92" s="29" t="s">
        <v>27</v>
      </c>
      <c r="F92" s="41"/>
      <c r="G92" s="31">
        <f t="shared" si="16"/>
        <v>0</v>
      </c>
      <c r="H92" s="42"/>
      <c r="I92" s="33">
        <f t="shared" si="17"/>
        <v>0</v>
      </c>
      <c r="J92" s="43"/>
      <c r="K92" s="28">
        <f t="shared" si="18"/>
        <v>0</v>
      </c>
      <c r="L92" s="35">
        <f t="shared" si="19"/>
        <v>25.48</v>
      </c>
      <c r="M92" s="36"/>
      <c r="N92" s="44"/>
    </row>
    <row r="93" spans="1:14" s="5" customFormat="1" ht="33.75" customHeight="1" x14ac:dyDescent="0.15">
      <c r="A93" s="25" t="s">
        <v>76</v>
      </c>
      <c r="B93" s="26" t="s">
        <v>111</v>
      </c>
      <c r="C93" s="27">
        <v>62.65</v>
      </c>
      <c r="D93" s="28">
        <f t="shared" si="15"/>
        <v>25.06</v>
      </c>
      <c r="E93" s="29" t="s">
        <v>27</v>
      </c>
      <c r="F93" s="38"/>
      <c r="G93" s="31">
        <f t="shared" si="16"/>
        <v>0</v>
      </c>
      <c r="H93" s="32"/>
      <c r="I93" s="33">
        <f t="shared" si="17"/>
        <v>0</v>
      </c>
      <c r="J93" s="34"/>
      <c r="K93" s="28">
        <f t="shared" si="18"/>
        <v>0</v>
      </c>
      <c r="L93" s="35">
        <f t="shared" si="19"/>
        <v>25.06</v>
      </c>
      <c r="M93" s="36"/>
      <c r="N93" s="36"/>
    </row>
    <row r="94" spans="1:14" s="5" customFormat="1" ht="33.75" customHeight="1" x14ac:dyDescent="0.15">
      <c r="A94" s="25" t="s">
        <v>76</v>
      </c>
      <c r="B94" s="26" t="s">
        <v>112</v>
      </c>
      <c r="C94" s="27">
        <v>62.19</v>
      </c>
      <c r="D94" s="28">
        <f t="shared" si="15"/>
        <v>24.88</v>
      </c>
      <c r="E94" s="29" t="s">
        <v>27</v>
      </c>
      <c r="F94" s="38"/>
      <c r="G94" s="31">
        <f t="shared" si="16"/>
        <v>0</v>
      </c>
      <c r="H94" s="32"/>
      <c r="I94" s="33">
        <f t="shared" si="17"/>
        <v>0</v>
      </c>
      <c r="J94" s="34"/>
      <c r="K94" s="28">
        <f t="shared" si="18"/>
        <v>0</v>
      </c>
      <c r="L94" s="35">
        <f t="shared" si="19"/>
        <v>24.88</v>
      </c>
      <c r="M94" s="36"/>
      <c r="N94" s="36"/>
    </row>
    <row r="95" spans="1:14" s="5" customFormat="1" ht="33.75" customHeight="1" x14ac:dyDescent="0.15">
      <c r="A95" s="25" t="s">
        <v>76</v>
      </c>
      <c r="B95" s="26" t="s">
        <v>113</v>
      </c>
      <c r="C95" s="27">
        <v>60.93</v>
      </c>
      <c r="D95" s="28">
        <f t="shared" si="15"/>
        <v>24.37</v>
      </c>
      <c r="E95" s="29" t="s">
        <v>27</v>
      </c>
      <c r="F95" s="38"/>
      <c r="G95" s="31">
        <f t="shared" si="16"/>
        <v>0</v>
      </c>
      <c r="H95" s="32"/>
      <c r="I95" s="33">
        <f t="shared" si="17"/>
        <v>0</v>
      </c>
      <c r="J95" s="34"/>
      <c r="K95" s="28">
        <f t="shared" si="18"/>
        <v>0</v>
      </c>
      <c r="L95" s="35">
        <f t="shared" si="19"/>
        <v>24.37</v>
      </c>
      <c r="M95" s="36"/>
      <c r="N95" s="36"/>
    </row>
    <row r="96" spans="1:14" s="5" customFormat="1" ht="33.75" customHeight="1" x14ac:dyDescent="0.15">
      <c r="A96" s="25" t="s">
        <v>76</v>
      </c>
      <c r="B96" s="26" t="s">
        <v>114</v>
      </c>
      <c r="C96" s="27">
        <v>59.93</v>
      </c>
      <c r="D96" s="28">
        <f t="shared" si="15"/>
        <v>23.97</v>
      </c>
      <c r="E96" s="29" t="s">
        <v>27</v>
      </c>
      <c r="F96" s="38"/>
      <c r="G96" s="31">
        <f t="shared" si="16"/>
        <v>0</v>
      </c>
      <c r="H96" s="32"/>
      <c r="I96" s="33">
        <f t="shared" si="17"/>
        <v>0</v>
      </c>
      <c r="J96" s="34"/>
      <c r="K96" s="28">
        <f t="shared" si="18"/>
        <v>0</v>
      </c>
      <c r="L96" s="35">
        <f t="shared" si="19"/>
        <v>23.97</v>
      </c>
      <c r="M96" s="36"/>
      <c r="N96" s="36"/>
    </row>
    <row r="97" spans="1:14" s="5" customFormat="1" ht="33.75" customHeight="1" x14ac:dyDescent="0.15">
      <c r="A97" s="25" t="s">
        <v>76</v>
      </c>
      <c r="B97" s="26" t="s">
        <v>115</v>
      </c>
      <c r="C97" s="27">
        <v>59.56</v>
      </c>
      <c r="D97" s="28">
        <f t="shared" si="15"/>
        <v>23.82</v>
      </c>
      <c r="E97" s="29" t="s">
        <v>27</v>
      </c>
      <c r="F97" s="38"/>
      <c r="G97" s="31">
        <f t="shared" si="16"/>
        <v>0</v>
      </c>
      <c r="H97" s="32"/>
      <c r="I97" s="33">
        <f t="shared" si="17"/>
        <v>0</v>
      </c>
      <c r="J97" s="34"/>
      <c r="K97" s="28">
        <f t="shared" si="18"/>
        <v>0</v>
      </c>
      <c r="L97" s="35">
        <f t="shared" si="19"/>
        <v>23.82</v>
      </c>
      <c r="M97" s="36"/>
      <c r="N97" s="36"/>
    </row>
    <row r="98" spans="1:14" s="5" customFormat="1" ht="33.75" customHeight="1" x14ac:dyDescent="0.15">
      <c r="A98" s="25" t="s">
        <v>76</v>
      </c>
      <c r="B98" s="26" t="s">
        <v>116</v>
      </c>
      <c r="C98" s="27">
        <v>59.4</v>
      </c>
      <c r="D98" s="28">
        <f t="shared" si="15"/>
        <v>23.76</v>
      </c>
      <c r="E98" s="29" t="s">
        <v>27</v>
      </c>
      <c r="F98" s="41"/>
      <c r="G98" s="31">
        <f t="shared" si="16"/>
        <v>0</v>
      </c>
      <c r="H98" s="42"/>
      <c r="I98" s="33">
        <f t="shared" si="17"/>
        <v>0</v>
      </c>
      <c r="J98" s="43"/>
      <c r="K98" s="28">
        <f t="shared" si="18"/>
        <v>0</v>
      </c>
      <c r="L98" s="35">
        <f t="shared" si="19"/>
        <v>23.76</v>
      </c>
      <c r="M98" s="36"/>
      <c r="N98" s="36"/>
    </row>
    <row r="99" spans="1:14" s="2" customFormat="1" ht="33.75" customHeight="1" x14ac:dyDescent="0.15">
      <c r="A99" s="25" t="s">
        <v>117</v>
      </c>
      <c r="B99" s="26" t="s">
        <v>118</v>
      </c>
      <c r="C99" s="27">
        <v>84.04</v>
      </c>
      <c r="D99" s="28">
        <f t="shared" ref="D99:D130" si="20">ROUND(C99*0.4,2)</f>
        <v>33.619999999999997</v>
      </c>
      <c r="E99" s="37">
        <v>21</v>
      </c>
      <c r="F99" s="38">
        <v>89.73</v>
      </c>
      <c r="G99" s="31">
        <f t="shared" ref="G99:G130" si="21">ROUND(F99*0.2,2)</f>
        <v>17.95</v>
      </c>
      <c r="H99" s="32">
        <v>91.33</v>
      </c>
      <c r="I99" s="33">
        <f t="shared" ref="I99:I130" si="22">ROUND(H99*0.8,2)</f>
        <v>73.06</v>
      </c>
      <c r="J99" s="34"/>
      <c r="K99" s="28">
        <f t="shared" ref="K99:K130" si="23">ROUND((G99+I99)*0.6,2)</f>
        <v>54.61</v>
      </c>
      <c r="L99" s="35">
        <f t="shared" ref="L99:L130" si="24">D99+K99</f>
        <v>88.22999999999999</v>
      </c>
      <c r="M99" s="36">
        <v>1</v>
      </c>
      <c r="N99" s="36" t="s">
        <v>17</v>
      </c>
    </row>
    <row r="100" spans="1:14" s="5" customFormat="1" ht="33.75" customHeight="1" x14ac:dyDescent="0.15">
      <c r="A100" s="25" t="s">
        <v>117</v>
      </c>
      <c r="B100" s="26" t="s">
        <v>119</v>
      </c>
      <c r="C100" s="27">
        <v>82.96</v>
      </c>
      <c r="D100" s="28">
        <f t="shared" si="20"/>
        <v>33.18</v>
      </c>
      <c r="E100" s="37">
        <v>13</v>
      </c>
      <c r="F100" s="38">
        <v>89.63</v>
      </c>
      <c r="G100" s="31">
        <f t="shared" si="21"/>
        <v>17.93</v>
      </c>
      <c r="H100" s="32">
        <v>89.23</v>
      </c>
      <c r="I100" s="33">
        <f t="shared" si="22"/>
        <v>71.38</v>
      </c>
      <c r="J100" s="34"/>
      <c r="K100" s="28">
        <f t="shared" si="23"/>
        <v>53.59</v>
      </c>
      <c r="L100" s="35">
        <f t="shared" si="24"/>
        <v>86.77000000000001</v>
      </c>
      <c r="M100" s="36">
        <v>2</v>
      </c>
      <c r="N100" s="36" t="s">
        <v>17</v>
      </c>
    </row>
    <row r="101" spans="1:14" s="5" customFormat="1" ht="33.75" customHeight="1" x14ac:dyDescent="0.15">
      <c r="A101" s="25" t="s">
        <v>117</v>
      </c>
      <c r="B101" s="26" t="s">
        <v>120</v>
      </c>
      <c r="C101" s="27">
        <v>79.180000000000007</v>
      </c>
      <c r="D101" s="28">
        <f t="shared" si="20"/>
        <v>31.67</v>
      </c>
      <c r="E101" s="37">
        <v>23</v>
      </c>
      <c r="F101" s="38">
        <v>85.63</v>
      </c>
      <c r="G101" s="31">
        <f t="shared" si="21"/>
        <v>17.13</v>
      </c>
      <c r="H101" s="32">
        <v>85.83</v>
      </c>
      <c r="I101" s="33">
        <f t="shared" si="22"/>
        <v>68.66</v>
      </c>
      <c r="J101" s="34"/>
      <c r="K101" s="28">
        <f t="shared" si="23"/>
        <v>51.47</v>
      </c>
      <c r="L101" s="35">
        <f t="shared" si="24"/>
        <v>83.14</v>
      </c>
      <c r="M101" s="36">
        <v>3</v>
      </c>
      <c r="N101" s="36" t="s">
        <v>17</v>
      </c>
    </row>
    <row r="102" spans="1:14" s="5" customFormat="1" ht="33.75" customHeight="1" x14ac:dyDescent="0.15">
      <c r="A102" s="25" t="s">
        <v>117</v>
      </c>
      <c r="B102" s="26" t="s">
        <v>121</v>
      </c>
      <c r="C102" s="27">
        <v>69.760000000000005</v>
      </c>
      <c r="D102" s="28">
        <f t="shared" si="20"/>
        <v>27.9</v>
      </c>
      <c r="E102" s="37">
        <v>1</v>
      </c>
      <c r="F102" s="38">
        <v>91.13</v>
      </c>
      <c r="G102" s="31">
        <f t="shared" si="21"/>
        <v>18.23</v>
      </c>
      <c r="H102" s="32">
        <v>91.43</v>
      </c>
      <c r="I102" s="33">
        <f t="shared" si="22"/>
        <v>73.14</v>
      </c>
      <c r="J102" s="34"/>
      <c r="K102" s="28">
        <f t="shared" si="23"/>
        <v>54.82</v>
      </c>
      <c r="L102" s="35">
        <f t="shared" si="24"/>
        <v>82.72</v>
      </c>
      <c r="M102" s="36">
        <v>4</v>
      </c>
      <c r="N102" s="36" t="s">
        <v>17</v>
      </c>
    </row>
    <row r="103" spans="1:14" s="5" customFormat="1" ht="33.75" customHeight="1" x14ac:dyDescent="0.15">
      <c r="A103" s="25" t="s">
        <v>117</v>
      </c>
      <c r="B103" s="26" t="s">
        <v>122</v>
      </c>
      <c r="C103" s="27">
        <v>85.3</v>
      </c>
      <c r="D103" s="28">
        <f t="shared" si="20"/>
        <v>34.119999999999997</v>
      </c>
      <c r="E103" s="37">
        <v>3</v>
      </c>
      <c r="F103" s="38">
        <v>79.599999999999994</v>
      </c>
      <c r="G103" s="31">
        <f t="shared" si="21"/>
        <v>15.92</v>
      </c>
      <c r="H103" s="32">
        <v>81.27</v>
      </c>
      <c r="I103" s="33">
        <f t="shared" si="22"/>
        <v>65.02</v>
      </c>
      <c r="J103" s="34"/>
      <c r="K103" s="28">
        <f t="shared" si="23"/>
        <v>48.56</v>
      </c>
      <c r="L103" s="35">
        <f t="shared" si="24"/>
        <v>82.68</v>
      </c>
      <c r="M103" s="36">
        <v>5</v>
      </c>
      <c r="N103" s="36" t="s">
        <v>17</v>
      </c>
    </row>
    <row r="104" spans="1:14" s="5" customFormat="1" ht="33.75" customHeight="1" x14ac:dyDescent="0.15">
      <c r="A104" s="25" t="s">
        <v>117</v>
      </c>
      <c r="B104" s="26" t="s">
        <v>123</v>
      </c>
      <c r="C104" s="27">
        <v>71.150000000000006</v>
      </c>
      <c r="D104" s="28">
        <f t="shared" si="20"/>
        <v>28.46</v>
      </c>
      <c r="E104" s="29">
        <v>12</v>
      </c>
      <c r="F104" s="30">
        <v>86.47</v>
      </c>
      <c r="G104" s="31">
        <f t="shared" si="21"/>
        <v>17.29</v>
      </c>
      <c r="H104" s="32">
        <v>88.93</v>
      </c>
      <c r="I104" s="33">
        <f t="shared" si="22"/>
        <v>71.14</v>
      </c>
      <c r="J104" s="34"/>
      <c r="K104" s="28">
        <f t="shared" si="23"/>
        <v>53.06</v>
      </c>
      <c r="L104" s="35">
        <f t="shared" si="24"/>
        <v>81.52000000000001</v>
      </c>
      <c r="M104" s="36">
        <v>6</v>
      </c>
      <c r="N104" s="36" t="s">
        <v>17</v>
      </c>
    </row>
    <row r="105" spans="1:14" s="5" customFormat="1" ht="33.75" customHeight="1" x14ac:dyDescent="0.15">
      <c r="A105" s="25" t="s">
        <v>117</v>
      </c>
      <c r="B105" s="26" t="s">
        <v>124</v>
      </c>
      <c r="C105" s="27">
        <v>69.38</v>
      </c>
      <c r="D105" s="28">
        <f t="shared" si="20"/>
        <v>27.75</v>
      </c>
      <c r="E105" s="37">
        <v>7</v>
      </c>
      <c r="F105" s="38">
        <v>84.87</v>
      </c>
      <c r="G105" s="31">
        <f t="shared" si="21"/>
        <v>16.97</v>
      </c>
      <c r="H105" s="32">
        <v>90.37</v>
      </c>
      <c r="I105" s="33">
        <f t="shared" si="22"/>
        <v>72.3</v>
      </c>
      <c r="J105" s="34"/>
      <c r="K105" s="28">
        <f t="shared" si="23"/>
        <v>53.56</v>
      </c>
      <c r="L105" s="35">
        <f t="shared" si="24"/>
        <v>81.31</v>
      </c>
      <c r="M105" s="36">
        <v>7</v>
      </c>
      <c r="N105" s="36" t="s">
        <v>17</v>
      </c>
    </row>
    <row r="106" spans="1:14" s="5" customFormat="1" ht="33.75" customHeight="1" x14ac:dyDescent="0.15">
      <c r="A106" s="25" t="s">
        <v>117</v>
      </c>
      <c r="B106" s="26" t="s">
        <v>125</v>
      </c>
      <c r="C106" s="27">
        <v>69.459999999999994</v>
      </c>
      <c r="D106" s="28">
        <f t="shared" si="20"/>
        <v>27.78</v>
      </c>
      <c r="E106" s="29">
        <v>10</v>
      </c>
      <c r="F106" s="30">
        <v>86.03</v>
      </c>
      <c r="G106" s="31">
        <f t="shared" si="21"/>
        <v>17.21</v>
      </c>
      <c r="H106" s="32">
        <v>89.77</v>
      </c>
      <c r="I106" s="33">
        <f t="shared" si="22"/>
        <v>71.819999999999993</v>
      </c>
      <c r="J106" s="34"/>
      <c r="K106" s="28">
        <f t="shared" si="23"/>
        <v>53.42</v>
      </c>
      <c r="L106" s="35">
        <f t="shared" si="24"/>
        <v>81.2</v>
      </c>
      <c r="M106" s="36"/>
      <c r="N106" s="36"/>
    </row>
    <row r="107" spans="1:14" s="5" customFormat="1" ht="33.75" customHeight="1" x14ac:dyDescent="0.15">
      <c r="A107" s="25" t="s">
        <v>117</v>
      </c>
      <c r="B107" s="26" t="s">
        <v>126</v>
      </c>
      <c r="C107" s="27">
        <v>75.05</v>
      </c>
      <c r="D107" s="28">
        <f t="shared" si="20"/>
        <v>30.02</v>
      </c>
      <c r="E107" s="37">
        <v>6</v>
      </c>
      <c r="F107" s="38">
        <v>83.63</v>
      </c>
      <c r="G107" s="31">
        <f t="shared" si="21"/>
        <v>16.73</v>
      </c>
      <c r="H107" s="32">
        <v>84.83</v>
      </c>
      <c r="I107" s="33">
        <f t="shared" si="22"/>
        <v>67.86</v>
      </c>
      <c r="J107" s="34"/>
      <c r="K107" s="28">
        <f t="shared" si="23"/>
        <v>50.75</v>
      </c>
      <c r="L107" s="35">
        <f t="shared" si="24"/>
        <v>80.77</v>
      </c>
      <c r="M107" s="36"/>
      <c r="N107" s="36"/>
    </row>
    <row r="108" spans="1:14" s="2" customFormat="1" ht="33.75" customHeight="1" x14ac:dyDescent="0.15">
      <c r="A108" s="25" t="s">
        <v>117</v>
      </c>
      <c r="B108" s="26" t="s">
        <v>127</v>
      </c>
      <c r="C108" s="27">
        <v>70.89</v>
      </c>
      <c r="D108" s="28">
        <f t="shared" si="20"/>
        <v>28.36</v>
      </c>
      <c r="E108" s="37">
        <v>26</v>
      </c>
      <c r="F108" s="38">
        <v>85.3</v>
      </c>
      <c r="G108" s="31">
        <f t="shared" si="21"/>
        <v>17.059999999999999</v>
      </c>
      <c r="H108" s="32">
        <v>87.23</v>
      </c>
      <c r="I108" s="33">
        <f t="shared" si="22"/>
        <v>69.78</v>
      </c>
      <c r="J108" s="34"/>
      <c r="K108" s="28">
        <f t="shared" si="23"/>
        <v>52.1</v>
      </c>
      <c r="L108" s="35">
        <f t="shared" si="24"/>
        <v>80.460000000000008</v>
      </c>
      <c r="M108" s="36"/>
      <c r="N108" s="36"/>
    </row>
    <row r="109" spans="1:14" s="2" customFormat="1" ht="33.75" customHeight="1" x14ac:dyDescent="0.15">
      <c r="A109" s="25" t="s">
        <v>117</v>
      </c>
      <c r="B109" s="26" t="s">
        <v>128</v>
      </c>
      <c r="C109" s="27">
        <v>72.87</v>
      </c>
      <c r="D109" s="28">
        <f t="shared" si="20"/>
        <v>29.15</v>
      </c>
      <c r="E109" s="37">
        <v>20</v>
      </c>
      <c r="F109" s="38">
        <v>84.67</v>
      </c>
      <c r="G109" s="31">
        <f t="shared" si="21"/>
        <v>16.93</v>
      </c>
      <c r="H109" s="32">
        <v>85.17</v>
      </c>
      <c r="I109" s="33">
        <f t="shared" si="22"/>
        <v>68.14</v>
      </c>
      <c r="J109" s="34"/>
      <c r="K109" s="28">
        <f t="shared" si="23"/>
        <v>51.04</v>
      </c>
      <c r="L109" s="35">
        <f t="shared" si="24"/>
        <v>80.19</v>
      </c>
      <c r="M109" s="36"/>
      <c r="N109" s="36"/>
    </row>
    <row r="110" spans="1:14" s="2" customFormat="1" ht="33.75" customHeight="1" x14ac:dyDescent="0.15">
      <c r="A110" s="25" t="s">
        <v>117</v>
      </c>
      <c r="B110" s="26" t="s">
        <v>129</v>
      </c>
      <c r="C110" s="27">
        <v>65.53</v>
      </c>
      <c r="D110" s="28">
        <f t="shared" si="20"/>
        <v>26.21</v>
      </c>
      <c r="E110" s="29">
        <v>17</v>
      </c>
      <c r="F110" s="30">
        <v>86.37</v>
      </c>
      <c r="G110" s="31">
        <f t="shared" si="21"/>
        <v>17.27</v>
      </c>
      <c r="H110" s="32">
        <v>90.77</v>
      </c>
      <c r="I110" s="33">
        <f t="shared" si="22"/>
        <v>72.62</v>
      </c>
      <c r="J110" s="34"/>
      <c r="K110" s="28">
        <f t="shared" si="23"/>
        <v>53.93</v>
      </c>
      <c r="L110" s="35">
        <f t="shared" si="24"/>
        <v>80.14</v>
      </c>
      <c r="M110" s="36"/>
      <c r="N110" s="36"/>
    </row>
    <row r="111" spans="1:14" s="2" customFormat="1" ht="33.75" customHeight="1" x14ac:dyDescent="0.15">
      <c r="A111" s="25" t="s">
        <v>117</v>
      </c>
      <c r="B111" s="26" t="s">
        <v>130</v>
      </c>
      <c r="C111" s="27">
        <v>69.819999999999993</v>
      </c>
      <c r="D111" s="28">
        <f t="shared" si="20"/>
        <v>27.93</v>
      </c>
      <c r="E111" s="37">
        <v>2</v>
      </c>
      <c r="F111" s="38">
        <v>84.8</v>
      </c>
      <c r="G111" s="31">
        <f t="shared" si="21"/>
        <v>16.96</v>
      </c>
      <c r="H111" s="32">
        <v>86.63</v>
      </c>
      <c r="I111" s="33">
        <f t="shared" si="22"/>
        <v>69.3</v>
      </c>
      <c r="J111" s="34"/>
      <c r="K111" s="28">
        <f t="shared" si="23"/>
        <v>51.76</v>
      </c>
      <c r="L111" s="35">
        <f t="shared" si="24"/>
        <v>79.69</v>
      </c>
      <c r="M111" s="36"/>
      <c r="N111" s="36"/>
    </row>
    <row r="112" spans="1:14" s="5" customFormat="1" ht="33.75" customHeight="1" x14ac:dyDescent="0.15">
      <c r="A112" s="25" t="s">
        <v>117</v>
      </c>
      <c r="B112" s="26" t="s">
        <v>131</v>
      </c>
      <c r="C112" s="27">
        <v>69.36</v>
      </c>
      <c r="D112" s="28">
        <f t="shared" si="20"/>
        <v>27.74</v>
      </c>
      <c r="E112" s="29">
        <v>15</v>
      </c>
      <c r="F112" s="30">
        <v>86.4</v>
      </c>
      <c r="G112" s="31">
        <f t="shared" si="21"/>
        <v>17.28</v>
      </c>
      <c r="H112" s="32">
        <v>85.57</v>
      </c>
      <c r="I112" s="33">
        <f t="shared" si="22"/>
        <v>68.459999999999994</v>
      </c>
      <c r="J112" s="34"/>
      <c r="K112" s="28">
        <f t="shared" si="23"/>
        <v>51.44</v>
      </c>
      <c r="L112" s="35">
        <f t="shared" si="24"/>
        <v>79.179999999999993</v>
      </c>
      <c r="M112" s="36"/>
      <c r="N112" s="36"/>
    </row>
    <row r="113" spans="1:14" s="5" customFormat="1" ht="33.75" customHeight="1" x14ac:dyDescent="0.15">
      <c r="A113" s="25" t="s">
        <v>117</v>
      </c>
      <c r="B113" s="26" t="s">
        <v>132</v>
      </c>
      <c r="C113" s="27">
        <v>69.34</v>
      </c>
      <c r="D113" s="28">
        <f t="shared" si="20"/>
        <v>27.74</v>
      </c>
      <c r="E113" s="40">
        <v>9</v>
      </c>
      <c r="F113" s="41">
        <v>85.53</v>
      </c>
      <c r="G113" s="31">
        <f t="shared" si="21"/>
        <v>17.11</v>
      </c>
      <c r="H113" s="42">
        <v>85.5</v>
      </c>
      <c r="I113" s="33">
        <f t="shared" si="22"/>
        <v>68.400000000000006</v>
      </c>
      <c r="J113" s="43"/>
      <c r="K113" s="28">
        <f t="shared" si="23"/>
        <v>51.31</v>
      </c>
      <c r="L113" s="35">
        <f t="shared" si="24"/>
        <v>79.05</v>
      </c>
      <c r="M113" s="36"/>
      <c r="N113" s="44"/>
    </row>
    <row r="114" spans="1:14" s="5" customFormat="1" ht="33.75" customHeight="1" x14ac:dyDescent="0.15">
      <c r="A114" s="25" t="s">
        <v>117</v>
      </c>
      <c r="B114" s="26" t="s">
        <v>133</v>
      </c>
      <c r="C114" s="27">
        <v>65.819999999999993</v>
      </c>
      <c r="D114" s="28">
        <f t="shared" si="20"/>
        <v>26.33</v>
      </c>
      <c r="E114" s="37">
        <v>22</v>
      </c>
      <c r="F114" s="38">
        <v>86.7</v>
      </c>
      <c r="G114" s="31">
        <f t="shared" si="21"/>
        <v>17.34</v>
      </c>
      <c r="H114" s="32">
        <v>87.2</v>
      </c>
      <c r="I114" s="33">
        <f t="shared" si="22"/>
        <v>69.760000000000005</v>
      </c>
      <c r="J114" s="34"/>
      <c r="K114" s="28">
        <f t="shared" si="23"/>
        <v>52.26</v>
      </c>
      <c r="L114" s="35">
        <f t="shared" si="24"/>
        <v>78.59</v>
      </c>
      <c r="M114" s="36"/>
      <c r="N114" s="36"/>
    </row>
    <row r="115" spans="1:14" s="6" customFormat="1" ht="33.75" customHeight="1" x14ac:dyDescent="0.15">
      <c r="A115" s="25" t="s">
        <v>117</v>
      </c>
      <c r="B115" s="26" t="s">
        <v>134</v>
      </c>
      <c r="C115" s="27">
        <v>68.94</v>
      </c>
      <c r="D115" s="28">
        <f t="shared" si="20"/>
        <v>27.58</v>
      </c>
      <c r="E115" s="37">
        <v>27</v>
      </c>
      <c r="F115" s="38">
        <v>83.43</v>
      </c>
      <c r="G115" s="31">
        <f t="shared" si="21"/>
        <v>16.690000000000001</v>
      </c>
      <c r="H115" s="32">
        <v>84.87</v>
      </c>
      <c r="I115" s="33">
        <f t="shared" si="22"/>
        <v>67.900000000000006</v>
      </c>
      <c r="J115" s="34"/>
      <c r="K115" s="28">
        <f t="shared" si="23"/>
        <v>50.75</v>
      </c>
      <c r="L115" s="35">
        <f t="shared" si="24"/>
        <v>78.33</v>
      </c>
      <c r="M115" s="36"/>
      <c r="N115" s="36"/>
    </row>
    <row r="116" spans="1:14" s="6" customFormat="1" ht="33.75" customHeight="1" x14ac:dyDescent="0.15">
      <c r="A116" s="25" t="s">
        <v>117</v>
      </c>
      <c r="B116" s="26" t="s">
        <v>135</v>
      </c>
      <c r="C116" s="27">
        <v>67.98</v>
      </c>
      <c r="D116" s="28">
        <f t="shared" si="20"/>
        <v>27.19</v>
      </c>
      <c r="E116" s="29">
        <v>4</v>
      </c>
      <c r="F116" s="30">
        <v>82.53</v>
      </c>
      <c r="G116" s="31">
        <f t="shared" si="21"/>
        <v>16.510000000000002</v>
      </c>
      <c r="H116" s="32">
        <v>85.57</v>
      </c>
      <c r="I116" s="33">
        <f t="shared" si="22"/>
        <v>68.459999999999994</v>
      </c>
      <c r="J116" s="34"/>
      <c r="K116" s="28">
        <f t="shared" si="23"/>
        <v>50.98</v>
      </c>
      <c r="L116" s="35">
        <f t="shared" si="24"/>
        <v>78.17</v>
      </c>
      <c r="M116" s="36"/>
      <c r="N116" s="36"/>
    </row>
    <row r="117" spans="1:14" s="6" customFormat="1" ht="33.75" customHeight="1" x14ac:dyDescent="0.15">
      <c r="A117" s="25" t="s">
        <v>117</v>
      </c>
      <c r="B117" s="26" t="s">
        <v>136</v>
      </c>
      <c r="C117" s="27">
        <v>67.260000000000005</v>
      </c>
      <c r="D117" s="28">
        <f t="shared" si="20"/>
        <v>26.9</v>
      </c>
      <c r="E117" s="37">
        <v>18</v>
      </c>
      <c r="F117" s="38">
        <v>87.83</v>
      </c>
      <c r="G117" s="31">
        <f t="shared" si="21"/>
        <v>17.57</v>
      </c>
      <c r="H117" s="32">
        <v>84.17</v>
      </c>
      <c r="I117" s="33">
        <f t="shared" si="22"/>
        <v>67.34</v>
      </c>
      <c r="J117" s="34"/>
      <c r="K117" s="28">
        <f t="shared" si="23"/>
        <v>50.95</v>
      </c>
      <c r="L117" s="35">
        <f t="shared" si="24"/>
        <v>77.849999999999994</v>
      </c>
      <c r="M117" s="36"/>
      <c r="N117" s="36"/>
    </row>
    <row r="118" spans="1:14" s="6" customFormat="1" ht="27.7" customHeight="1" x14ac:dyDescent="0.15">
      <c r="A118" s="25" t="s">
        <v>117</v>
      </c>
      <c r="B118" s="26" t="s">
        <v>137</v>
      </c>
      <c r="C118" s="27">
        <v>65.430000000000007</v>
      </c>
      <c r="D118" s="28">
        <f t="shared" si="20"/>
        <v>26.17</v>
      </c>
      <c r="E118" s="29">
        <v>25</v>
      </c>
      <c r="F118" s="30">
        <v>90</v>
      </c>
      <c r="G118" s="31">
        <f t="shared" si="21"/>
        <v>18</v>
      </c>
      <c r="H118" s="32">
        <v>84.97</v>
      </c>
      <c r="I118" s="33">
        <f t="shared" si="22"/>
        <v>67.98</v>
      </c>
      <c r="J118" s="34"/>
      <c r="K118" s="28">
        <f t="shared" si="23"/>
        <v>51.59</v>
      </c>
      <c r="L118" s="35">
        <f t="shared" si="24"/>
        <v>77.760000000000005</v>
      </c>
      <c r="M118" s="36"/>
      <c r="N118" s="36"/>
    </row>
    <row r="119" spans="1:14" s="5" customFormat="1" ht="33.75" customHeight="1" x14ac:dyDescent="0.15">
      <c r="A119" s="25" t="s">
        <v>117</v>
      </c>
      <c r="B119" s="26" t="s">
        <v>138</v>
      </c>
      <c r="C119" s="27">
        <v>70.69</v>
      </c>
      <c r="D119" s="28">
        <f t="shared" si="20"/>
        <v>28.28</v>
      </c>
      <c r="E119" s="37">
        <v>19</v>
      </c>
      <c r="F119" s="38">
        <v>84.53</v>
      </c>
      <c r="G119" s="31">
        <f t="shared" si="21"/>
        <v>16.91</v>
      </c>
      <c r="H119" s="32">
        <v>81.93</v>
      </c>
      <c r="I119" s="33">
        <f t="shared" si="22"/>
        <v>65.540000000000006</v>
      </c>
      <c r="J119" s="34"/>
      <c r="K119" s="28">
        <f t="shared" si="23"/>
        <v>49.47</v>
      </c>
      <c r="L119" s="35">
        <f t="shared" si="24"/>
        <v>77.75</v>
      </c>
      <c r="M119" s="36"/>
      <c r="N119" s="36"/>
    </row>
    <row r="120" spans="1:14" s="5" customFormat="1" ht="33.75" customHeight="1" x14ac:dyDescent="0.15">
      <c r="A120" s="25" t="s">
        <v>117</v>
      </c>
      <c r="B120" s="26" t="s">
        <v>139</v>
      </c>
      <c r="C120" s="27">
        <v>63.46</v>
      </c>
      <c r="D120" s="28">
        <f t="shared" si="20"/>
        <v>25.38</v>
      </c>
      <c r="E120" s="29">
        <v>14</v>
      </c>
      <c r="F120" s="30">
        <v>83.97</v>
      </c>
      <c r="G120" s="31">
        <f t="shared" si="21"/>
        <v>16.79</v>
      </c>
      <c r="H120" s="32">
        <v>87.17</v>
      </c>
      <c r="I120" s="33">
        <f t="shared" si="22"/>
        <v>69.739999999999995</v>
      </c>
      <c r="J120" s="34"/>
      <c r="K120" s="28">
        <f t="shared" si="23"/>
        <v>51.92</v>
      </c>
      <c r="L120" s="35">
        <f t="shared" si="24"/>
        <v>77.3</v>
      </c>
      <c r="M120" s="36"/>
      <c r="N120" s="36"/>
    </row>
    <row r="121" spans="1:14" s="5" customFormat="1" ht="33.75" customHeight="1" x14ac:dyDescent="0.15">
      <c r="A121" s="25" t="s">
        <v>117</v>
      </c>
      <c r="B121" s="26" t="s">
        <v>140</v>
      </c>
      <c r="C121" s="27">
        <v>64.75</v>
      </c>
      <c r="D121" s="28">
        <f t="shared" si="20"/>
        <v>25.9</v>
      </c>
      <c r="E121" s="29">
        <v>16</v>
      </c>
      <c r="F121" s="30">
        <v>82.57</v>
      </c>
      <c r="G121" s="31">
        <f t="shared" si="21"/>
        <v>16.510000000000002</v>
      </c>
      <c r="H121" s="32">
        <v>84.63</v>
      </c>
      <c r="I121" s="33">
        <f t="shared" si="22"/>
        <v>67.7</v>
      </c>
      <c r="J121" s="34"/>
      <c r="K121" s="28">
        <f t="shared" si="23"/>
        <v>50.53</v>
      </c>
      <c r="L121" s="35">
        <f t="shared" si="24"/>
        <v>76.430000000000007</v>
      </c>
      <c r="M121" s="36"/>
      <c r="N121" s="36"/>
    </row>
    <row r="122" spans="1:14" s="5" customFormat="1" ht="33.75" customHeight="1" x14ac:dyDescent="0.15">
      <c r="A122" s="25" t="s">
        <v>117</v>
      </c>
      <c r="B122" s="26" t="s">
        <v>141</v>
      </c>
      <c r="C122" s="27">
        <v>65.84</v>
      </c>
      <c r="D122" s="28">
        <f t="shared" si="20"/>
        <v>26.34</v>
      </c>
      <c r="E122" s="29">
        <v>11</v>
      </c>
      <c r="F122" s="30">
        <v>84</v>
      </c>
      <c r="G122" s="31">
        <f t="shared" si="21"/>
        <v>16.8</v>
      </c>
      <c r="H122" s="32">
        <v>82.87</v>
      </c>
      <c r="I122" s="33">
        <f t="shared" si="22"/>
        <v>66.3</v>
      </c>
      <c r="J122" s="34"/>
      <c r="K122" s="28">
        <f t="shared" si="23"/>
        <v>49.86</v>
      </c>
      <c r="L122" s="35">
        <f t="shared" si="24"/>
        <v>76.2</v>
      </c>
      <c r="M122" s="36"/>
      <c r="N122" s="36"/>
    </row>
    <row r="123" spans="1:14" s="5" customFormat="1" ht="33.75" customHeight="1" x14ac:dyDescent="0.15">
      <c r="A123" s="25" t="s">
        <v>117</v>
      </c>
      <c r="B123" s="26" t="s">
        <v>142</v>
      </c>
      <c r="C123" s="27">
        <v>65.739999999999995</v>
      </c>
      <c r="D123" s="28">
        <f t="shared" si="20"/>
        <v>26.3</v>
      </c>
      <c r="E123" s="29">
        <v>24</v>
      </c>
      <c r="F123" s="30">
        <v>85.33</v>
      </c>
      <c r="G123" s="31">
        <f t="shared" si="21"/>
        <v>17.07</v>
      </c>
      <c r="H123" s="32">
        <v>80.83</v>
      </c>
      <c r="I123" s="33">
        <f t="shared" si="22"/>
        <v>64.66</v>
      </c>
      <c r="J123" s="34"/>
      <c r="K123" s="28">
        <f t="shared" si="23"/>
        <v>49.04</v>
      </c>
      <c r="L123" s="35">
        <f t="shared" si="24"/>
        <v>75.34</v>
      </c>
      <c r="M123" s="36"/>
      <c r="N123" s="36"/>
    </row>
    <row r="124" spans="1:14" s="5" customFormat="1" ht="33.75" customHeight="1" x14ac:dyDescent="0.15">
      <c r="A124" s="25" t="s">
        <v>117</v>
      </c>
      <c r="B124" s="26" t="s">
        <v>143</v>
      </c>
      <c r="C124" s="27">
        <v>66.209999999999994</v>
      </c>
      <c r="D124" s="28">
        <f t="shared" si="20"/>
        <v>26.48</v>
      </c>
      <c r="E124" s="37">
        <v>8</v>
      </c>
      <c r="F124" s="38">
        <v>83.3</v>
      </c>
      <c r="G124" s="31">
        <f t="shared" si="21"/>
        <v>16.66</v>
      </c>
      <c r="H124" s="32">
        <v>80.67</v>
      </c>
      <c r="I124" s="33">
        <f t="shared" si="22"/>
        <v>64.540000000000006</v>
      </c>
      <c r="J124" s="34"/>
      <c r="K124" s="28">
        <f t="shared" si="23"/>
        <v>48.72</v>
      </c>
      <c r="L124" s="35">
        <f t="shared" si="24"/>
        <v>75.2</v>
      </c>
      <c r="M124" s="36"/>
      <c r="N124" s="36"/>
    </row>
    <row r="125" spans="1:14" s="5" customFormat="1" ht="33.75" customHeight="1" x14ac:dyDescent="0.15">
      <c r="A125" s="25" t="s">
        <v>117</v>
      </c>
      <c r="B125" s="26" t="s">
        <v>144</v>
      </c>
      <c r="C125" s="27">
        <v>61.99</v>
      </c>
      <c r="D125" s="28">
        <f t="shared" si="20"/>
        <v>24.8</v>
      </c>
      <c r="E125" s="37">
        <v>5</v>
      </c>
      <c r="F125" s="38">
        <v>78.27</v>
      </c>
      <c r="G125" s="31">
        <f t="shared" si="21"/>
        <v>15.65</v>
      </c>
      <c r="H125" s="32">
        <v>81.8</v>
      </c>
      <c r="I125" s="33">
        <f t="shared" si="22"/>
        <v>65.44</v>
      </c>
      <c r="J125" s="34"/>
      <c r="K125" s="28">
        <f t="shared" si="23"/>
        <v>48.65</v>
      </c>
      <c r="L125" s="35">
        <f t="shared" si="24"/>
        <v>73.45</v>
      </c>
      <c r="M125" s="36"/>
      <c r="N125" s="36"/>
    </row>
    <row r="126" spans="1:14" s="5" customFormat="1" ht="33.75" customHeight="1" x14ac:dyDescent="0.15">
      <c r="A126" s="25" t="s">
        <v>117</v>
      </c>
      <c r="B126" s="26" t="s">
        <v>145</v>
      </c>
      <c r="C126" s="27">
        <v>72.760000000000005</v>
      </c>
      <c r="D126" s="28">
        <f t="shared" si="20"/>
        <v>29.1</v>
      </c>
      <c r="E126" s="29" t="s">
        <v>27</v>
      </c>
      <c r="F126" s="38"/>
      <c r="G126" s="31">
        <f t="shared" si="21"/>
        <v>0</v>
      </c>
      <c r="H126" s="32"/>
      <c r="I126" s="33">
        <f t="shared" si="22"/>
        <v>0</v>
      </c>
      <c r="J126" s="34"/>
      <c r="K126" s="28">
        <f t="shared" si="23"/>
        <v>0</v>
      </c>
      <c r="L126" s="35">
        <f t="shared" si="24"/>
        <v>29.1</v>
      </c>
      <c r="M126" s="36"/>
      <c r="N126" s="36"/>
    </row>
    <row r="127" spans="1:14" s="5" customFormat="1" ht="33.75" customHeight="1" x14ac:dyDescent="0.15">
      <c r="A127" s="25" t="s">
        <v>117</v>
      </c>
      <c r="B127" s="26" t="s">
        <v>146</v>
      </c>
      <c r="C127" s="27">
        <v>69.7</v>
      </c>
      <c r="D127" s="28">
        <f t="shared" si="20"/>
        <v>27.88</v>
      </c>
      <c r="E127" s="29" t="s">
        <v>27</v>
      </c>
      <c r="F127" s="41"/>
      <c r="G127" s="31">
        <f t="shared" si="21"/>
        <v>0</v>
      </c>
      <c r="H127" s="42"/>
      <c r="I127" s="33">
        <f t="shared" si="22"/>
        <v>0</v>
      </c>
      <c r="J127" s="43"/>
      <c r="K127" s="28">
        <f t="shared" si="23"/>
        <v>0</v>
      </c>
      <c r="L127" s="35">
        <f t="shared" si="24"/>
        <v>27.88</v>
      </c>
      <c r="M127" s="36"/>
      <c r="N127" s="36"/>
    </row>
    <row r="128" spans="1:14" s="5" customFormat="1" ht="33.75" customHeight="1" x14ac:dyDescent="0.15">
      <c r="A128" s="25" t="s">
        <v>117</v>
      </c>
      <c r="B128" s="26" t="s">
        <v>147</v>
      </c>
      <c r="C128" s="27">
        <v>67.37</v>
      </c>
      <c r="D128" s="28">
        <f t="shared" si="20"/>
        <v>26.95</v>
      </c>
      <c r="E128" s="29" t="s">
        <v>27</v>
      </c>
      <c r="F128" s="41"/>
      <c r="G128" s="31">
        <f t="shared" si="21"/>
        <v>0</v>
      </c>
      <c r="H128" s="42"/>
      <c r="I128" s="33">
        <f t="shared" si="22"/>
        <v>0</v>
      </c>
      <c r="J128" s="43"/>
      <c r="K128" s="28">
        <f t="shared" si="23"/>
        <v>0</v>
      </c>
      <c r="L128" s="35">
        <f t="shared" si="24"/>
        <v>26.95</v>
      </c>
      <c r="M128" s="36"/>
      <c r="N128" s="44"/>
    </row>
    <row r="129" spans="1:14" s="5" customFormat="1" ht="33.75" customHeight="1" x14ac:dyDescent="0.15">
      <c r="A129" s="25" t="s">
        <v>117</v>
      </c>
      <c r="B129" s="26" t="s">
        <v>148</v>
      </c>
      <c r="C129" s="27">
        <v>64.67</v>
      </c>
      <c r="D129" s="28">
        <f t="shared" si="20"/>
        <v>25.87</v>
      </c>
      <c r="E129" s="29" t="s">
        <v>27</v>
      </c>
      <c r="F129" s="38"/>
      <c r="G129" s="31">
        <f t="shared" si="21"/>
        <v>0</v>
      </c>
      <c r="H129" s="32"/>
      <c r="I129" s="33">
        <f t="shared" si="22"/>
        <v>0</v>
      </c>
      <c r="J129" s="34"/>
      <c r="K129" s="28">
        <f t="shared" si="23"/>
        <v>0</v>
      </c>
      <c r="L129" s="35">
        <f t="shared" si="24"/>
        <v>25.87</v>
      </c>
      <c r="M129" s="36"/>
      <c r="N129" s="36"/>
    </row>
    <row r="130" spans="1:14" s="5" customFormat="1" ht="33.75" customHeight="1" x14ac:dyDescent="0.15">
      <c r="A130" s="25" t="s">
        <v>117</v>
      </c>
      <c r="B130" s="26" t="s">
        <v>149</v>
      </c>
      <c r="C130" s="27">
        <v>64.09</v>
      </c>
      <c r="D130" s="28">
        <f t="shared" si="20"/>
        <v>25.64</v>
      </c>
      <c r="E130" s="29" t="s">
        <v>27</v>
      </c>
      <c r="F130" s="38"/>
      <c r="G130" s="31">
        <f t="shared" si="21"/>
        <v>0</v>
      </c>
      <c r="H130" s="32"/>
      <c r="I130" s="33">
        <f t="shared" si="22"/>
        <v>0</v>
      </c>
      <c r="J130" s="34"/>
      <c r="K130" s="28">
        <f t="shared" si="23"/>
        <v>0</v>
      </c>
      <c r="L130" s="35">
        <f t="shared" si="24"/>
        <v>25.64</v>
      </c>
      <c r="M130" s="36"/>
      <c r="N130" s="36"/>
    </row>
    <row r="131" spans="1:14" s="5" customFormat="1" ht="33.75" customHeight="1" x14ac:dyDescent="0.15">
      <c r="A131" s="25" t="s">
        <v>117</v>
      </c>
      <c r="B131" s="26" t="s">
        <v>150</v>
      </c>
      <c r="C131" s="27">
        <v>63.36</v>
      </c>
      <c r="D131" s="28">
        <f t="shared" ref="D131:D162" si="25">ROUND(C131*0.4,2)</f>
        <v>25.34</v>
      </c>
      <c r="E131" s="29" t="s">
        <v>27</v>
      </c>
      <c r="F131" s="30"/>
      <c r="G131" s="31">
        <f t="shared" ref="G131:G162" si="26">ROUND(F131*0.2,2)</f>
        <v>0</v>
      </c>
      <c r="H131" s="32"/>
      <c r="I131" s="33">
        <f t="shared" ref="I131:I162" si="27">ROUND(H131*0.8,2)</f>
        <v>0</v>
      </c>
      <c r="J131" s="34"/>
      <c r="K131" s="28">
        <f t="shared" ref="K131:K162" si="28">ROUND((G131+I131)*0.6,2)</f>
        <v>0</v>
      </c>
      <c r="L131" s="35">
        <f t="shared" ref="L131:L162" si="29">D131+K131</f>
        <v>25.34</v>
      </c>
      <c r="M131" s="36"/>
      <c r="N131" s="36"/>
    </row>
    <row r="132" spans="1:14" s="5" customFormat="1" ht="33.75" customHeight="1" x14ac:dyDescent="0.15">
      <c r="A132" s="25" t="s">
        <v>117</v>
      </c>
      <c r="B132" s="26" t="s">
        <v>151</v>
      </c>
      <c r="C132" s="27">
        <v>62.67</v>
      </c>
      <c r="D132" s="28">
        <f t="shared" si="25"/>
        <v>25.07</v>
      </c>
      <c r="E132" s="29" t="s">
        <v>27</v>
      </c>
      <c r="F132" s="38"/>
      <c r="G132" s="31">
        <f t="shared" si="26"/>
        <v>0</v>
      </c>
      <c r="H132" s="32"/>
      <c r="I132" s="33">
        <f t="shared" si="27"/>
        <v>0</v>
      </c>
      <c r="J132" s="34"/>
      <c r="K132" s="28">
        <f t="shared" si="28"/>
        <v>0</v>
      </c>
      <c r="L132" s="35">
        <f t="shared" si="29"/>
        <v>25.07</v>
      </c>
      <c r="M132" s="36"/>
      <c r="N132" s="36"/>
    </row>
    <row r="133" spans="1:14" s="5" customFormat="1" ht="33.75" customHeight="1" x14ac:dyDescent="0.15">
      <c r="A133" s="25" t="s">
        <v>117</v>
      </c>
      <c r="B133" s="26" t="s">
        <v>152</v>
      </c>
      <c r="C133" s="27">
        <v>62.63</v>
      </c>
      <c r="D133" s="28">
        <f t="shared" si="25"/>
        <v>25.05</v>
      </c>
      <c r="E133" s="29" t="s">
        <v>27</v>
      </c>
      <c r="F133" s="38"/>
      <c r="G133" s="31">
        <f t="shared" si="26"/>
        <v>0</v>
      </c>
      <c r="H133" s="32"/>
      <c r="I133" s="33">
        <f t="shared" si="27"/>
        <v>0</v>
      </c>
      <c r="J133" s="34"/>
      <c r="K133" s="28">
        <f t="shared" si="28"/>
        <v>0</v>
      </c>
      <c r="L133" s="35">
        <f t="shared" si="29"/>
        <v>25.05</v>
      </c>
      <c r="M133" s="36"/>
      <c r="N133" s="36"/>
    </row>
    <row r="134" spans="1:14" s="2" customFormat="1" ht="33.75" customHeight="1" x14ac:dyDescent="0.15">
      <c r="A134" s="25" t="s">
        <v>153</v>
      </c>
      <c r="B134" s="26" t="s">
        <v>154</v>
      </c>
      <c r="C134" s="27">
        <v>85.24</v>
      </c>
      <c r="D134" s="28">
        <f t="shared" si="25"/>
        <v>34.1</v>
      </c>
      <c r="E134" s="37">
        <v>7</v>
      </c>
      <c r="F134" s="38">
        <v>94.8</v>
      </c>
      <c r="G134" s="31">
        <f t="shared" si="26"/>
        <v>18.96</v>
      </c>
      <c r="H134" s="32">
        <v>92.17</v>
      </c>
      <c r="I134" s="33">
        <f t="shared" si="27"/>
        <v>73.739999999999995</v>
      </c>
      <c r="J134" s="34"/>
      <c r="K134" s="28">
        <f t="shared" si="28"/>
        <v>55.62</v>
      </c>
      <c r="L134" s="35">
        <f t="shared" si="29"/>
        <v>89.72</v>
      </c>
      <c r="M134" s="36">
        <v>1</v>
      </c>
      <c r="N134" s="36" t="s">
        <v>17</v>
      </c>
    </row>
    <row r="135" spans="1:14" s="5" customFormat="1" ht="33.75" customHeight="1" x14ac:dyDescent="0.15">
      <c r="A135" s="25" t="s">
        <v>153</v>
      </c>
      <c r="B135" s="26" t="s">
        <v>155</v>
      </c>
      <c r="C135" s="27">
        <v>80.03</v>
      </c>
      <c r="D135" s="28">
        <f t="shared" si="25"/>
        <v>32.01</v>
      </c>
      <c r="E135" s="37">
        <v>4</v>
      </c>
      <c r="F135" s="38">
        <v>94.23</v>
      </c>
      <c r="G135" s="31">
        <f t="shared" si="26"/>
        <v>18.850000000000001</v>
      </c>
      <c r="H135" s="32">
        <v>94</v>
      </c>
      <c r="I135" s="33">
        <f t="shared" si="27"/>
        <v>75.2</v>
      </c>
      <c r="J135" s="34"/>
      <c r="K135" s="28">
        <f t="shared" si="28"/>
        <v>56.43</v>
      </c>
      <c r="L135" s="35">
        <f t="shared" si="29"/>
        <v>88.44</v>
      </c>
      <c r="M135" s="36">
        <v>2</v>
      </c>
      <c r="N135" s="36" t="s">
        <v>17</v>
      </c>
    </row>
    <row r="136" spans="1:14" s="5" customFormat="1" ht="33.75" customHeight="1" x14ac:dyDescent="0.15">
      <c r="A136" s="25" t="s">
        <v>153</v>
      </c>
      <c r="B136" s="26" t="s">
        <v>156</v>
      </c>
      <c r="C136" s="27">
        <v>77.709999999999994</v>
      </c>
      <c r="D136" s="28">
        <f t="shared" si="25"/>
        <v>31.08</v>
      </c>
      <c r="E136" s="37">
        <v>21</v>
      </c>
      <c r="F136" s="38">
        <v>92.67</v>
      </c>
      <c r="G136" s="31">
        <f t="shared" si="26"/>
        <v>18.53</v>
      </c>
      <c r="H136" s="32">
        <v>93.37</v>
      </c>
      <c r="I136" s="33">
        <f t="shared" si="27"/>
        <v>74.7</v>
      </c>
      <c r="J136" s="34"/>
      <c r="K136" s="28">
        <f t="shared" si="28"/>
        <v>55.94</v>
      </c>
      <c r="L136" s="35">
        <f t="shared" si="29"/>
        <v>87.02</v>
      </c>
      <c r="M136" s="36">
        <v>3</v>
      </c>
      <c r="N136" s="36" t="s">
        <v>17</v>
      </c>
    </row>
    <row r="137" spans="1:14" s="6" customFormat="1" ht="33.75" customHeight="1" x14ac:dyDescent="0.15">
      <c r="A137" s="25" t="s">
        <v>153</v>
      </c>
      <c r="B137" s="26" t="s">
        <v>157</v>
      </c>
      <c r="C137" s="27">
        <v>73.17</v>
      </c>
      <c r="D137" s="28">
        <f t="shared" si="25"/>
        <v>29.27</v>
      </c>
      <c r="E137" s="37">
        <v>2</v>
      </c>
      <c r="F137" s="38">
        <v>92.97</v>
      </c>
      <c r="G137" s="31">
        <f t="shared" si="26"/>
        <v>18.59</v>
      </c>
      <c r="H137" s="32">
        <v>93</v>
      </c>
      <c r="I137" s="33">
        <f t="shared" si="27"/>
        <v>74.400000000000006</v>
      </c>
      <c r="J137" s="34"/>
      <c r="K137" s="28">
        <f t="shared" si="28"/>
        <v>55.79</v>
      </c>
      <c r="L137" s="35">
        <f t="shared" si="29"/>
        <v>85.06</v>
      </c>
      <c r="M137" s="36">
        <v>4</v>
      </c>
      <c r="N137" s="36" t="s">
        <v>17</v>
      </c>
    </row>
    <row r="138" spans="1:14" s="5" customFormat="1" ht="33.75" customHeight="1" x14ac:dyDescent="0.15">
      <c r="A138" s="25" t="s">
        <v>153</v>
      </c>
      <c r="B138" s="26" t="s">
        <v>158</v>
      </c>
      <c r="C138" s="27">
        <v>73.8</v>
      </c>
      <c r="D138" s="28">
        <f t="shared" si="25"/>
        <v>29.52</v>
      </c>
      <c r="E138" s="37">
        <v>17</v>
      </c>
      <c r="F138" s="38">
        <v>90.87</v>
      </c>
      <c r="G138" s="31">
        <f t="shared" si="26"/>
        <v>18.170000000000002</v>
      </c>
      <c r="H138" s="32">
        <v>92.63</v>
      </c>
      <c r="I138" s="33">
        <f t="shared" si="27"/>
        <v>74.099999999999994</v>
      </c>
      <c r="J138" s="34"/>
      <c r="K138" s="28">
        <f t="shared" si="28"/>
        <v>55.36</v>
      </c>
      <c r="L138" s="35">
        <f t="shared" si="29"/>
        <v>84.88</v>
      </c>
      <c r="M138" s="36">
        <v>5</v>
      </c>
      <c r="N138" s="36" t="s">
        <v>17</v>
      </c>
    </row>
    <row r="139" spans="1:14" s="5" customFormat="1" ht="33.75" customHeight="1" x14ac:dyDescent="0.15">
      <c r="A139" s="25" t="s">
        <v>153</v>
      </c>
      <c r="B139" s="26" t="s">
        <v>159</v>
      </c>
      <c r="C139" s="27">
        <v>72.41</v>
      </c>
      <c r="D139" s="28">
        <f t="shared" si="25"/>
        <v>28.96</v>
      </c>
      <c r="E139" s="37">
        <v>13</v>
      </c>
      <c r="F139" s="38">
        <v>90.03</v>
      </c>
      <c r="G139" s="31">
        <f t="shared" si="26"/>
        <v>18.010000000000002</v>
      </c>
      <c r="H139" s="32">
        <v>92.5</v>
      </c>
      <c r="I139" s="33">
        <f t="shared" si="27"/>
        <v>74</v>
      </c>
      <c r="J139" s="34"/>
      <c r="K139" s="28">
        <f t="shared" si="28"/>
        <v>55.21</v>
      </c>
      <c r="L139" s="35">
        <f t="shared" si="29"/>
        <v>84.17</v>
      </c>
      <c r="M139" s="36">
        <v>6</v>
      </c>
      <c r="N139" s="36" t="s">
        <v>17</v>
      </c>
    </row>
    <row r="140" spans="1:14" s="5" customFormat="1" ht="33.75" customHeight="1" x14ac:dyDescent="0.15">
      <c r="A140" s="25" t="s">
        <v>153</v>
      </c>
      <c r="B140" s="26" t="s">
        <v>160</v>
      </c>
      <c r="C140" s="27">
        <v>70.91</v>
      </c>
      <c r="D140" s="28">
        <f t="shared" si="25"/>
        <v>28.36</v>
      </c>
      <c r="E140" s="40">
        <v>8</v>
      </c>
      <c r="F140" s="41">
        <v>91.33</v>
      </c>
      <c r="G140" s="31">
        <f t="shared" si="26"/>
        <v>18.27</v>
      </c>
      <c r="H140" s="42">
        <v>92.67</v>
      </c>
      <c r="I140" s="33">
        <f t="shared" si="27"/>
        <v>74.14</v>
      </c>
      <c r="J140" s="43"/>
      <c r="K140" s="28">
        <f t="shared" si="28"/>
        <v>55.45</v>
      </c>
      <c r="L140" s="35">
        <f t="shared" si="29"/>
        <v>83.81</v>
      </c>
      <c r="M140" s="36"/>
      <c r="N140" s="36"/>
    </row>
    <row r="141" spans="1:14" s="5" customFormat="1" ht="33.75" customHeight="1" x14ac:dyDescent="0.15">
      <c r="A141" s="25" t="s">
        <v>153</v>
      </c>
      <c r="B141" s="26" t="s">
        <v>161</v>
      </c>
      <c r="C141" s="27">
        <v>73.3</v>
      </c>
      <c r="D141" s="28">
        <f t="shared" si="25"/>
        <v>29.32</v>
      </c>
      <c r="E141" s="40">
        <v>25</v>
      </c>
      <c r="F141" s="41">
        <v>90.33</v>
      </c>
      <c r="G141" s="31">
        <f t="shared" si="26"/>
        <v>18.07</v>
      </c>
      <c r="H141" s="42">
        <v>90.27</v>
      </c>
      <c r="I141" s="33">
        <f t="shared" si="27"/>
        <v>72.22</v>
      </c>
      <c r="J141" s="43"/>
      <c r="K141" s="28">
        <f t="shared" si="28"/>
        <v>54.17</v>
      </c>
      <c r="L141" s="35">
        <f t="shared" si="29"/>
        <v>83.490000000000009</v>
      </c>
      <c r="M141" s="36"/>
      <c r="N141" s="36"/>
    </row>
    <row r="142" spans="1:14" s="5" customFormat="1" ht="33.75" customHeight="1" x14ac:dyDescent="0.15">
      <c r="A142" s="25" t="s">
        <v>153</v>
      </c>
      <c r="B142" s="26" t="s">
        <v>162</v>
      </c>
      <c r="C142" s="27">
        <v>72.510000000000005</v>
      </c>
      <c r="D142" s="28">
        <f t="shared" si="25"/>
        <v>29</v>
      </c>
      <c r="E142" s="37">
        <v>20</v>
      </c>
      <c r="F142" s="38">
        <v>87.23</v>
      </c>
      <c r="G142" s="31">
        <f t="shared" si="26"/>
        <v>17.45</v>
      </c>
      <c r="H142" s="32">
        <v>91.67</v>
      </c>
      <c r="I142" s="33">
        <f t="shared" si="27"/>
        <v>73.34</v>
      </c>
      <c r="J142" s="34"/>
      <c r="K142" s="28">
        <f t="shared" si="28"/>
        <v>54.47</v>
      </c>
      <c r="L142" s="35">
        <f t="shared" si="29"/>
        <v>83.47</v>
      </c>
      <c r="M142" s="36"/>
      <c r="N142" s="36"/>
    </row>
    <row r="143" spans="1:14" s="5" customFormat="1" ht="33.75" customHeight="1" x14ac:dyDescent="0.15">
      <c r="A143" s="25" t="s">
        <v>153</v>
      </c>
      <c r="B143" s="26" t="s">
        <v>163</v>
      </c>
      <c r="C143" s="27">
        <v>72.650000000000006</v>
      </c>
      <c r="D143" s="28">
        <f t="shared" si="25"/>
        <v>29.06</v>
      </c>
      <c r="E143" s="37">
        <v>14</v>
      </c>
      <c r="F143" s="38">
        <v>91.17</v>
      </c>
      <c r="G143" s="31">
        <f t="shared" si="26"/>
        <v>18.23</v>
      </c>
      <c r="H143" s="32">
        <v>90.53</v>
      </c>
      <c r="I143" s="33">
        <f t="shared" si="27"/>
        <v>72.42</v>
      </c>
      <c r="J143" s="34"/>
      <c r="K143" s="28">
        <f t="shared" si="28"/>
        <v>54.39</v>
      </c>
      <c r="L143" s="35">
        <f t="shared" si="29"/>
        <v>83.45</v>
      </c>
      <c r="M143" s="36"/>
      <c r="N143" s="36"/>
    </row>
    <row r="144" spans="1:14" s="5" customFormat="1" ht="33.75" customHeight="1" x14ac:dyDescent="0.15">
      <c r="A144" s="25" t="s">
        <v>153</v>
      </c>
      <c r="B144" s="26" t="s">
        <v>164</v>
      </c>
      <c r="C144" s="27">
        <v>70.55</v>
      </c>
      <c r="D144" s="28">
        <f t="shared" si="25"/>
        <v>28.22</v>
      </c>
      <c r="E144" s="37">
        <v>24</v>
      </c>
      <c r="F144" s="38">
        <v>91</v>
      </c>
      <c r="G144" s="31">
        <f t="shared" si="26"/>
        <v>18.2</v>
      </c>
      <c r="H144" s="32">
        <v>90.5</v>
      </c>
      <c r="I144" s="33">
        <f t="shared" si="27"/>
        <v>72.400000000000006</v>
      </c>
      <c r="J144" s="34"/>
      <c r="K144" s="28">
        <f t="shared" si="28"/>
        <v>54.36</v>
      </c>
      <c r="L144" s="35">
        <f t="shared" si="29"/>
        <v>82.58</v>
      </c>
      <c r="M144" s="36"/>
      <c r="N144" s="36"/>
    </row>
    <row r="145" spans="1:14" s="5" customFormat="1" ht="33.75" customHeight="1" x14ac:dyDescent="0.15">
      <c r="A145" s="25" t="s">
        <v>153</v>
      </c>
      <c r="B145" s="26" t="s">
        <v>165</v>
      </c>
      <c r="C145" s="27">
        <v>70.67</v>
      </c>
      <c r="D145" s="28">
        <f t="shared" si="25"/>
        <v>28.27</v>
      </c>
      <c r="E145" s="37">
        <v>27</v>
      </c>
      <c r="F145" s="38">
        <v>91.67</v>
      </c>
      <c r="G145" s="31">
        <f t="shared" si="26"/>
        <v>18.329999999999998</v>
      </c>
      <c r="H145" s="32">
        <v>90.2</v>
      </c>
      <c r="I145" s="33">
        <f t="shared" si="27"/>
        <v>72.16</v>
      </c>
      <c r="J145" s="34"/>
      <c r="K145" s="28">
        <f t="shared" si="28"/>
        <v>54.29</v>
      </c>
      <c r="L145" s="35">
        <f t="shared" si="29"/>
        <v>82.56</v>
      </c>
      <c r="M145" s="36"/>
      <c r="N145" s="36"/>
    </row>
    <row r="146" spans="1:14" s="5" customFormat="1" ht="33.75" customHeight="1" x14ac:dyDescent="0.15">
      <c r="A146" s="25" t="s">
        <v>153</v>
      </c>
      <c r="B146" s="26" t="s">
        <v>166</v>
      </c>
      <c r="C146" s="27">
        <v>69.44</v>
      </c>
      <c r="D146" s="28">
        <f t="shared" si="25"/>
        <v>27.78</v>
      </c>
      <c r="E146" s="37">
        <v>15</v>
      </c>
      <c r="F146" s="38">
        <v>89.83</v>
      </c>
      <c r="G146" s="31">
        <f t="shared" si="26"/>
        <v>17.97</v>
      </c>
      <c r="H146" s="32">
        <v>91.17</v>
      </c>
      <c r="I146" s="33">
        <f t="shared" si="27"/>
        <v>72.94</v>
      </c>
      <c r="J146" s="34"/>
      <c r="K146" s="28">
        <f t="shared" si="28"/>
        <v>54.55</v>
      </c>
      <c r="L146" s="35">
        <f t="shared" si="29"/>
        <v>82.33</v>
      </c>
      <c r="M146" s="36"/>
      <c r="N146" s="36"/>
    </row>
    <row r="147" spans="1:14" s="5" customFormat="1" ht="33.75" customHeight="1" x14ac:dyDescent="0.15">
      <c r="A147" s="25" t="s">
        <v>153</v>
      </c>
      <c r="B147" s="26" t="s">
        <v>167</v>
      </c>
      <c r="C147" s="27">
        <v>76</v>
      </c>
      <c r="D147" s="28">
        <f t="shared" si="25"/>
        <v>30.4</v>
      </c>
      <c r="E147" s="37">
        <v>9</v>
      </c>
      <c r="F147" s="38">
        <v>68.67</v>
      </c>
      <c r="G147" s="31">
        <f t="shared" si="26"/>
        <v>13.73</v>
      </c>
      <c r="H147" s="32">
        <v>89.97</v>
      </c>
      <c r="I147" s="33">
        <f t="shared" si="27"/>
        <v>71.98</v>
      </c>
      <c r="J147" s="34"/>
      <c r="K147" s="28">
        <f t="shared" si="28"/>
        <v>51.43</v>
      </c>
      <c r="L147" s="35">
        <f t="shared" si="29"/>
        <v>81.83</v>
      </c>
      <c r="M147" s="36"/>
      <c r="N147" s="36"/>
    </row>
    <row r="148" spans="1:14" s="8" customFormat="1" ht="42.1" customHeight="1" x14ac:dyDescent="0.15">
      <c r="A148" s="25" t="s">
        <v>153</v>
      </c>
      <c r="B148" s="26" t="s">
        <v>168</v>
      </c>
      <c r="C148" s="27">
        <v>70.63</v>
      </c>
      <c r="D148" s="28">
        <f t="shared" si="25"/>
        <v>28.25</v>
      </c>
      <c r="E148" s="37">
        <v>5</v>
      </c>
      <c r="F148" s="38">
        <v>85.4</v>
      </c>
      <c r="G148" s="31">
        <f t="shared" si="26"/>
        <v>17.079999999999998</v>
      </c>
      <c r="H148" s="32">
        <v>89.87</v>
      </c>
      <c r="I148" s="33">
        <f t="shared" si="27"/>
        <v>71.900000000000006</v>
      </c>
      <c r="J148" s="34"/>
      <c r="K148" s="28">
        <f t="shared" si="28"/>
        <v>53.39</v>
      </c>
      <c r="L148" s="35">
        <f t="shared" si="29"/>
        <v>81.64</v>
      </c>
      <c r="M148" s="36"/>
      <c r="N148" s="36"/>
    </row>
    <row r="149" spans="1:14" s="2" customFormat="1" ht="33.75" customHeight="1" x14ac:dyDescent="0.15">
      <c r="A149" s="25" t="s">
        <v>153</v>
      </c>
      <c r="B149" s="26" t="s">
        <v>169</v>
      </c>
      <c r="C149" s="27">
        <v>70.87</v>
      </c>
      <c r="D149" s="28">
        <f t="shared" si="25"/>
        <v>28.35</v>
      </c>
      <c r="E149" s="37">
        <v>3</v>
      </c>
      <c r="F149" s="38">
        <v>82.67</v>
      </c>
      <c r="G149" s="31">
        <f t="shared" si="26"/>
        <v>16.53</v>
      </c>
      <c r="H149" s="32">
        <v>89.67</v>
      </c>
      <c r="I149" s="33">
        <f t="shared" si="27"/>
        <v>71.739999999999995</v>
      </c>
      <c r="J149" s="34"/>
      <c r="K149" s="28">
        <f t="shared" si="28"/>
        <v>52.96</v>
      </c>
      <c r="L149" s="35">
        <f t="shared" si="29"/>
        <v>81.31</v>
      </c>
      <c r="M149" s="36"/>
      <c r="N149" s="36"/>
    </row>
    <row r="150" spans="1:14" s="5" customFormat="1" ht="33.75" customHeight="1" x14ac:dyDescent="0.15">
      <c r="A150" s="25" t="s">
        <v>153</v>
      </c>
      <c r="B150" s="26" t="s">
        <v>170</v>
      </c>
      <c r="C150" s="27">
        <v>70.36</v>
      </c>
      <c r="D150" s="28">
        <f t="shared" si="25"/>
        <v>28.14</v>
      </c>
      <c r="E150" s="37">
        <v>23</v>
      </c>
      <c r="F150" s="38">
        <v>85.33</v>
      </c>
      <c r="G150" s="31">
        <f t="shared" si="26"/>
        <v>17.07</v>
      </c>
      <c r="H150" s="32">
        <v>89.4</v>
      </c>
      <c r="I150" s="33">
        <f t="shared" si="27"/>
        <v>71.52</v>
      </c>
      <c r="J150" s="34"/>
      <c r="K150" s="28">
        <f t="shared" si="28"/>
        <v>53.15</v>
      </c>
      <c r="L150" s="35">
        <f t="shared" si="29"/>
        <v>81.289999999999992</v>
      </c>
      <c r="M150" s="36"/>
      <c r="N150" s="36"/>
    </row>
    <row r="151" spans="1:14" s="6" customFormat="1" ht="33.75" customHeight="1" x14ac:dyDescent="0.15">
      <c r="A151" s="25" t="s">
        <v>153</v>
      </c>
      <c r="B151" s="26" t="s">
        <v>171</v>
      </c>
      <c r="C151" s="27">
        <v>71.16</v>
      </c>
      <c r="D151" s="28">
        <f t="shared" si="25"/>
        <v>28.46</v>
      </c>
      <c r="E151" s="37">
        <v>19</v>
      </c>
      <c r="F151" s="38">
        <v>88.27</v>
      </c>
      <c r="G151" s="31">
        <f t="shared" si="26"/>
        <v>17.649999999999999</v>
      </c>
      <c r="H151" s="32">
        <v>87.37</v>
      </c>
      <c r="I151" s="33">
        <f t="shared" si="27"/>
        <v>69.900000000000006</v>
      </c>
      <c r="J151" s="34"/>
      <c r="K151" s="28">
        <f t="shared" si="28"/>
        <v>52.53</v>
      </c>
      <c r="L151" s="35">
        <f t="shared" si="29"/>
        <v>80.990000000000009</v>
      </c>
      <c r="M151" s="36"/>
      <c r="N151" s="36"/>
    </row>
    <row r="152" spans="1:14" s="8" customFormat="1" ht="42.1" customHeight="1" x14ac:dyDescent="0.15">
      <c r="A152" s="25" t="s">
        <v>153</v>
      </c>
      <c r="B152" s="26" t="s">
        <v>172</v>
      </c>
      <c r="C152" s="27">
        <v>73.7</v>
      </c>
      <c r="D152" s="28">
        <f t="shared" si="25"/>
        <v>29.48</v>
      </c>
      <c r="E152" s="37">
        <v>10</v>
      </c>
      <c r="F152" s="38">
        <v>80.67</v>
      </c>
      <c r="G152" s="31">
        <f t="shared" si="26"/>
        <v>16.13</v>
      </c>
      <c r="H152" s="32">
        <v>87</v>
      </c>
      <c r="I152" s="33">
        <f t="shared" si="27"/>
        <v>69.599999999999994</v>
      </c>
      <c r="J152" s="34"/>
      <c r="K152" s="28">
        <f t="shared" si="28"/>
        <v>51.44</v>
      </c>
      <c r="L152" s="35">
        <f t="shared" si="29"/>
        <v>80.92</v>
      </c>
      <c r="M152" s="36"/>
      <c r="N152" s="36"/>
    </row>
    <row r="153" spans="1:14" s="5" customFormat="1" ht="33.75" customHeight="1" x14ac:dyDescent="0.15">
      <c r="A153" s="25" t="s">
        <v>153</v>
      </c>
      <c r="B153" s="26" t="s">
        <v>173</v>
      </c>
      <c r="C153" s="27">
        <v>72.150000000000006</v>
      </c>
      <c r="D153" s="28">
        <f t="shared" si="25"/>
        <v>28.86</v>
      </c>
      <c r="E153" s="37">
        <v>18</v>
      </c>
      <c r="F153" s="38">
        <v>82.33</v>
      </c>
      <c r="G153" s="31">
        <f t="shared" si="26"/>
        <v>16.47</v>
      </c>
      <c r="H153" s="32">
        <v>87.5</v>
      </c>
      <c r="I153" s="33">
        <f t="shared" si="27"/>
        <v>70</v>
      </c>
      <c r="J153" s="34"/>
      <c r="K153" s="28">
        <f t="shared" si="28"/>
        <v>51.88</v>
      </c>
      <c r="L153" s="35">
        <f t="shared" si="29"/>
        <v>80.740000000000009</v>
      </c>
      <c r="M153" s="36"/>
      <c r="N153" s="36"/>
    </row>
    <row r="154" spans="1:14" s="5" customFormat="1" ht="33.75" customHeight="1" x14ac:dyDescent="0.15">
      <c r="A154" s="25" t="s">
        <v>153</v>
      </c>
      <c r="B154" s="26" t="s">
        <v>174</v>
      </c>
      <c r="C154" s="27">
        <v>71.94</v>
      </c>
      <c r="D154" s="28">
        <f t="shared" si="25"/>
        <v>28.78</v>
      </c>
      <c r="E154" s="37">
        <v>12</v>
      </c>
      <c r="F154" s="38">
        <v>84.33</v>
      </c>
      <c r="G154" s="31">
        <f t="shared" si="26"/>
        <v>16.87</v>
      </c>
      <c r="H154" s="32">
        <v>86.67</v>
      </c>
      <c r="I154" s="33">
        <f t="shared" si="27"/>
        <v>69.34</v>
      </c>
      <c r="J154" s="34"/>
      <c r="K154" s="28">
        <f t="shared" si="28"/>
        <v>51.73</v>
      </c>
      <c r="L154" s="35">
        <f t="shared" si="29"/>
        <v>80.509999999999991</v>
      </c>
      <c r="M154" s="36"/>
      <c r="N154" s="36"/>
    </row>
    <row r="155" spans="1:14" s="5" customFormat="1" ht="33.75" customHeight="1" x14ac:dyDescent="0.15">
      <c r="A155" s="25" t="s">
        <v>153</v>
      </c>
      <c r="B155" s="26" t="s">
        <v>175</v>
      </c>
      <c r="C155" s="27">
        <v>69.14</v>
      </c>
      <c r="D155" s="28">
        <f t="shared" si="25"/>
        <v>27.66</v>
      </c>
      <c r="E155" s="37">
        <v>11</v>
      </c>
      <c r="F155" s="38">
        <v>87</v>
      </c>
      <c r="G155" s="31">
        <f t="shared" si="26"/>
        <v>17.399999999999999</v>
      </c>
      <c r="H155" s="32">
        <v>85.83</v>
      </c>
      <c r="I155" s="33">
        <f t="shared" si="27"/>
        <v>68.66</v>
      </c>
      <c r="J155" s="34"/>
      <c r="K155" s="28">
        <f t="shared" si="28"/>
        <v>51.64</v>
      </c>
      <c r="L155" s="35">
        <f t="shared" si="29"/>
        <v>79.3</v>
      </c>
      <c r="M155" s="36"/>
      <c r="N155" s="36"/>
    </row>
    <row r="156" spans="1:14" s="5" customFormat="1" ht="33.75" customHeight="1" x14ac:dyDescent="0.15">
      <c r="A156" s="25" t="s">
        <v>153</v>
      </c>
      <c r="B156" s="26" t="s">
        <v>176</v>
      </c>
      <c r="C156" s="27">
        <v>72.319999999999993</v>
      </c>
      <c r="D156" s="28">
        <f t="shared" si="25"/>
        <v>28.93</v>
      </c>
      <c r="E156" s="37">
        <v>26</v>
      </c>
      <c r="F156" s="38">
        <v>72.67</v>
      </c>
      <c r="G156" s="31">
        <f t="shared" si="26"/>
        <v>14.53</v>
      </c>
      <c r="H156" s="32">
        <v>86.5</v>
      </c>
      <c r="I156" s="33">
        <f t="shared" si="27"/>
        <v>69.2</v>
      </c>
      <c r="J156" s="34"/>
      <c r="K156" s="28">
        <f t="shared" si="28"/>
        <v>50.24</v>
      </c>
      <c r="L156" s="35">
        <f t="shared" si="29"/>
        <v>79.17</v>
      </c>
      <c r="M156" s="36"/>
      <c r="N156" s="36"/>
    </row>
    <row r="157" spans="1:14" s="8" customFormat="1" ht="42.1" customHeight="1" x14ac:dyDescent="0.15">
      <c r="A157" s="25" t="s">
        <v>153</v>
      </c>
      <c r="B157" s="26" t="s">
        <v>177</v>
      </c>
      <c r="C157" s="27">
        <v>70.69</v>
      </c>
      <c r="D157" s="28">
        <f t="shared" si="25"/>
        <v>28.28</v>
      </c>
      <c r="E157" s="37">
        <v>16</v>
      </c>
      <c r="F157" s="38">
        <v>82.83</v>
      </c>
      <c r="G157" s="31">
        <f t="shared" si="26"/>
        <v>16.57</v>
      </c>
      <c r="H157" s="32">
        <v>84</v>
      </c>
      <c r="I157" s="33">
        <f t="shared" si="27"/>
        <v>67.2</v>
      </c>
      <c r="J157" s="34"/>
      <c r="K157" s="28">
        <f t="shared" si="28"/>
        <v>50.26</v>
      </c>
      <c r="L157" s="35">
        <f t="shared" si="29"/>
        <v>78.539999999999992</v>
      </c>
      <c r="M157" s="36"/>
      <c r="N157" s="36"/>
    </row>
    <row r="158" spans="1:14" s="5" customFormat="1" ht="33.75" customHeight="1" x14ac:dyDescent="0.15">
      <c r="A158" s="25" t="s">
        <v>153</v>
      </c>
      <c r="B158" s="26" t="s">
        <v>178</v>
      </c>
      <c r="C158" s="27">
        <v>73.73</v>
      </c>
      <c r="D158" s="28">
        <f t="shared" si="25"/>
        <v>29.49</v>
      </c>
      <c r="E158" s="37">
        <v>1</v>
      </c>
      <c r="F158" s="38">
        <v>80.33</v>
      </c>
      <c r="G158" s="31">
        <f t="shared" si="26"/>
        <v>16.07</v>
      </c>
      <c r="H158" s="32">
        <v>81.53</v>
      </c>
      <c r="I158" s="33">
        <f t="shared" si="27"/>
        <v>65.22</v>
      </c>
      <c r="J158" s="34"/>
      <c r="K158" s="28">
        <f t="shared" si="28"/>
        <v>48.77</v>
      </c>
      <c r="L158" s="35">
        <f t="shared" si="29"/>
        <v>78.260000000000005</v>
      </c>
      <c r="M158" s="36"/>
      <c r="N158" s="36"/>
    </row>
    <row r="159" spans="1:14" s="5" customFormat="1" ht="33.75" customHeight="1" x14ac:dyDescent="0.15">
      <c r="A159" s="25" t="s">
        <v>153</v>
      </c>
      <c r="B159" s="26" t="s">
        <v>179</v>
      </c>
      <c r="C159" s="27">
        <v>69.78</v>
      </c>
      <c r="D159" s="28">
        <f t="shared" si="25"/>
        <v>27.91</v>
      </c>
      <c r="E159" s="37">
        <v>6</v>
      </c>
      <c r="F159" s="38">
        <v>83.5</v>
      </c>
      <c r="G159" s="31">
        <f t="shared" si="26"/>
        <v>16.7</v>
      </c>
      <c r="H159" s="32">
        <v>82.43</v>
      </c>
      <c r="I159" s="33">
        <f t="shared" si="27"/>
        <v>65.94</v>
      </c>
      <c r="J159" s="34"/>
      <c r="K159" s="28">
        <f t="shared" si="28"/>
        <v>49.58</v>
      </c>
      <c r="L159" s="35">
        <f t="shared" si="29"/>
        <v>77.489999999999995</v>
      </c>
      <c r="M159" s="36"/>
      <c r="N159" s="36"/>
    </row>
    <row r="160" spans="1:14" s="5" customFormat="1" ht="33.75" customHeight="1" x14ac:dyDescent="0.15">
      <c r="A160" s="25" t="s">
        <v>153</v>
      </c>
      <c r="B160" s="26" t="s">
        <v>180</v>
      </c>
      <c r="C160" s="27">
        <v>69.05</v>
      </c>
      <c r="D160" s="28">
        <f t="shared" si="25"/>
        <v>27.62</v>
      </c>
      <c r="E160" s="37">
        <v>22</v>
      </c>
      <c r="F160" s="38">
        <v>80.33</v>
      </c>
      <c r="G160" s="31">
        <f t="shared" si="26"/>
        <v>16.07</v>
      </c>
      <c r="H160" s="32">
        <v>80.37</v>
      </c>
      <c r="I160" s="33">
        <f t="shared" si="27"/>
        <v>64.3</v>
      </c>
      <c r="J160" s="34"/>
      <c r="K160" s="28">
        <f t="shared" si="28"/>
        <v>48.22</v>
      </c>
      <c r="L160" s="35">
        <f t="shared" si="29"/>
        <v>75.84</v>
      </c>
      <c r="M160" s="36"/>
      <c r="N160" s="36"/>
    </row>
    <row r="161" spans="1:14" s="5" customFormat="1" ht="33.75" customHeight="1" x14ac:dyDescent="0.15">
      <c r="A161" s="25" t="s">
        <v>153</v>
      </c>
      <c r="B161" s="26" t="s">
        <v>181</v>
      </c>
      <c r="C161" s="27">
        <v>75.95</v>
      </c>
      <c r="D161" s="28">
        <f t="shared" si="25"/>
        <v>30.38</v>
      </c>
      <c r="E161" s="29" t="s">
        <v>27</v>
      </c>
      <c r="F161" s="38"/>
      <c r="G161" s="31">
        <f t="shared" si="26"/>
        <v>0</v>
      </c>
      <c r="H161" s="32"/>
      <c r="I161" s="33">
        <f t="shared" si="27"/>
        <v>0</v>
      </c>
      <c r="J161" s="34"/>
      <c r="K161" s="28">
        <f t="shared" si="28"/>
        <v>0</v>
      </c>
      <c r="L161" s="35">
        <f t="shared" si="29"/>
        <v>30.38</v>
      </c>
      <c r="M161" s="36"/>
      <c r="N161" s="36"/>
    </row>
    <row r="162" spans="1:14" s="8" customFormat="1" ht="39.85" customHeight="1" x14ac:dyDescent="0.15">
      <c r="A162" s="25" t="s">
        <v>153</v>
      </c>
      <c r="B162" s="26" t="s">
        <v>182</v>
      </c>
      <c r="C162" s="27">
        <v>73.67</v>
      </c>
      <c r="D162" s="28">
        <f t="shared" si="25"/>
        <v>29.47</v>
      </c>
      <c r="E162" s="29" t="s">
        <v>27</v>
      </c>
      <c r="F162" s="38"/>
      <c r="G162" s="31">
        <f t="shared" si="26"/>
        <v>0</v>
      </c>
      <c r="H162" s="32"/>
      <c r="I162" s="33">
        <f t="shared" si="27"/>
        <v>0</v>
      </c>
      <c r="J162" s="34"/>
      <c r="K162" s="28">
        <f t="shared" si="28"/>
        <v>0</v>
      </c>
      <c r="L162" s="35">
        <f t="shared" si="29"/>
        <v>29.47</v>
      </c>
      <c r="M162" s="36"/>
      <c r="N162" s="36"/>
    </row>
    <row r="163" spans="1:14" s="5" customFormat="1" ht="33.75" customHeight="1" x14ac:dyDescent="0.15">
      <c r="A163" s="25" t="s">
        <v>153</v>
      </c>
      <c r="B163" s="26" t="s">
        <v>183</v>
      </c>
      <c r="C163" s="27">
        <v>71.8</v>
      </c>
      <c r="D163" s="28">
        <f t="shared" ref="D163:D194" si="30">ROUND(C163*0.4,2)</f>
        <v>28.72</v>
      </c>
      <c r="E163" s="29" t="s">
        <v>27</v>
      </c>
      <c r="F163" s="38"/>
      <c r="G163" s="31">
        <f t="shared" ref="G163:G194" si="31">ROUND(F163*0.2,2)</f>
        <v>0</v>
      </c>
      <c r="H163" s="32"/>
      <c r="I163" s="33">
        <f t="shared" ref="I163:I194" si="32">ROUND(H163*0.8,2)</f>
        <v>0</v>
      </c>
      <c r="J163" s="34"/>
      <c r="K163" s="28">
        <f t="shared" ref="K163:K198" si="33">ROUND((G163+I163)*0.6,2)</f>
        <v>0</v>
      </c>
      <c r="L163" s="35">
        <f t="shared" ref="L163:L194" si="34">D163+K163</f>
        <v>28.72</v>
      </c>
      <c r="M163" s="36"/>
      <c r="N163" s="36"/>
    </row>
    <row r="164" spans="1:14" s="5" customFormat="1" ht="33.75" customHeight="1" x14ac:dyDescent="0.15">
      <c r="A164" s="25" t="s">
        <v>184</v>
      </c>
      <c r="B164" s="26" t="s">
        <v>185</v>
      </c>
      <c r="C164" s="27">
        <v>86.63</v>
      </c>
      <c r="D164" s="28">
        <f t="shared" si="30"/>
        <v>34.65</v>
      </c>
      <c r="E164" s="37">
        <v>18</v>
      </c>
      <c r="F164" s="38">
        <v>94.8</v>
      </c>
      <c r="G164" s="31">
        <f t="shared" si="31"/>
        <v>18.96</v>
      </c>
      <c r="H164" s="32">
        <v>92.27</v>
      </c>
      <c r="I164" s="33">
        <f t="shared" si="32"/>
        <v>73.819999999999993</v>
      </c>
      <c r="J164" s="34"/>
      <c r="K164" s="28">
        <f t="shared" si="33"/>
        <v>55.67</v>
      </c>
      <c r="L164" s="35">
        <f t="shared" si="34"/>
        <v>90.32</v>
      </c>
      <c r="M164" s="36">
        <v>1</v>
      </c>
      <c r="N164" s="36" t="s">
        <v>17</v>
      </c>
    </row>
    <row r="165" spans="1:14" s="8" customFormat="1" ht="42.1" customHeight="1" x14ac:dyDescent="0.15">
      <c r="A165" s="25" t="s">
        <v>184</v>
      </c>
      <c r="B165" s="26" t="s">
        <v>186</v>
      </c>
      <c r="C165" s="27">
        <v>81.97</v>
      </c>
      <c r="D165" s="28">
        <f t="shared" si="30"/>
        <v>32.79</v>
      </c>
      <c r="E165" s="37">
        <v>4</v>
      </c>
      <c r="F165" s="38">
        <v>90.87</v>
      </c>
      <c r="G165" s="31">
        <f t="shared" si="31"/>
        <v>18.170000000000002</v>
      </c>
      <c r="H165" s="39">
        <v>95.93</v>
      </c>
      <c r="I165" s="33">
        <f t="shared" si="32"/>
        <v>76.739999999999995</v>
      </c>
      <c r="J165" s="34"/>
      <c r="K165" s="28">
        <f t="shared" si="33"/>
        <v>56.95</v>
      </c>
      <c r="L165" s="35">
        <f t="shared" si="34"/>
        <v>89.740000000000009</v>
      </c>
      <c r="M165" s="36">
        <v>2</v>
      </c>
      <c r="N165" s="36" t="s">
        <v>17</v>
      </c>
    </row>
    <row r="166" spans="1:14" s="5" customFormat="1" ht="33.75" customHeight="1" x14ac:dyDescent="0.15">
      <c r="A166" s="25" t="s">
        <v>184</v>
      </c>
      <c r="B166" s="26" t="s">
        <v>187</v>
      </c>
      <c r="C166" s="27">
        <v>82.06</v>
      </c>
      <c r="D166" s="28">
        <f t="shared" si="30"/>
        <v>32.82</v>
      </c>
      <c r="E166" s="40">
        <v>16</v>
      </c>
      <c r="F166" s="41">
        <v>90.5</v>
      </c>
      <c r="G166" s="31">
        <f t="shared" si="31"/>
        <v>18.100000000000001</v>
      </c>
      <c r="H166" s="45">
        <v>95.87</v>
      </c>
      <c r="I166" s="33">
        <f t="shared" si="32"/>
        <v>76.7</v>
      </c>
      <c r="J166" s="43"/>
      <c r="K166" s="28">
        <f t="shared" si="33"/>
        <v>56.88</v>
      </c>
      <c r="L166" s="35">
        <f t="shared" si="34"/>
        <v>89.7</v>
      </c>
      <c r="M166" s="36">
        <v>3</v>
      </c>
      <c r="N166" s="36" t="s">
        <v>17</v>
      </c>
    </row>
    <row r="167" spans="1:14" s="8" customFormat="1" ht="36.700000000000003" customHeight="1" x14ac:dyDescent="0.15">
      <c r="A167" s="25" t="s">
        <v>184</v>
      </c>
      <c r="B167" s="26" t="s">
        <v>188</v>
      </c>
      <c r="C167" s="27">
        <v>84</v>
      </c>
      <c r="D167" s="28">
        <f t="shared" si="30"/>
        <v>33.6</v>
      </c>
      <c r="E167" s="37">
        <v>8</v>
      </c>
      <c r="F167" s="38">
        <v>87.5</v>
      </c>
      <c r="G167" s="31">
        <f t="shared" si="31"/>
        <v>17.5</v>
      </c>
      <c r="H167" s="39">
        <v>94.77</v>
      </c>
      <c r="I167" s="33">
        <f t="shared" si="32"/>
        <v>75.819999999999993</v>
      </c>
      <c r="J167" s="34"/>
      <c r="K167" s="28">
        <f t="shared" si="33"/>
        <v>55.99</v>
      </c>
      <c r="L167" s="35">
        <f t="shared" si="34"/>
        <v>89.59</v>
      </c>
      <c r="M167" s="36">
        <v>4</v>
      </c>
      <c r="N167" s="36" t="s">
        <v>17</v>
      </c>
    </row>
    <row r="168" spans="1:14" s="8" customFormat="1" ht="42.1" customHeight="1" x14ac:dyDescent="0.15">
      <c r="A168" s="25" t="s">
        <v>184</v>
      </c>
      <c r="B168" s="26" t="s">
        <v>189</v>
      </c>
      <c r="C168" s="27">
        <v>83.32</v>
      </c>
      <c r="D168" s="28">
        <f t="shared" si="30"/>
        <v>33.33</v>
      </c>
      <c r="E168" s="37">
        <v>13</v>
      </c>
      <c r="F168" s="38">
        <v>89.03</v>
      </c>
      <c r="G168" s="31">
        <f t="shared" si="31"/>
        <v>17.809999999999999</v>
      </c>
      <c r="H168" s="32">
        <v>94.7</v>
      </c>
      <c r="I168" s="33">
        <f t="shared" si="32"/>
        <v>75.760000000000005</v>
      </c>
      <c r="J168" s="34"/>
      <c r="K168" s="28">
        <f t="shared" si="33"/>
        <v>56.14</v>
      </c>
      <c r="L168" s="35">
        <f t="shared" si="34"/>
        <v>89.47</v>
      </c>
      <c r="M168" s="36">
        <v>5</v>
      </c>
      <c r="N168" s="36" t="s">
        <v>17</v>
      </c>
    </row>
    <row r="169" spans="1:14" s="5" customFormat="1" ht="33.75" customHeight="1" x14ac:dyDescent="0.15">
      <c r="A169" s="25" t="s">
        <v>184</v>
      </c>
      <c r="B169" s="26" t="s">
        <v>190</v>
      </c>
      <c r="C169" s="27">
        <v>80.290000000000006</v>
      </c>
      <c r="D169" s="28">
        <f t="shared" si="30"/>
        <v>32.119999999999997</v>
      </c>
      <c r="E169" s="37">
        <v>3</v>
      </c>
      <c r="F169" s="38">
        <v>92</v>
      </c>
      <c r="G169" s="31">
        <f t="shared" si="31"/>
        <v>18.399999999999999</v>
      </c>
      <c r="H169" s="32">
        <v>95</v>
      </c>
      <c r="I169" s="33">
        <f t="shared" si="32"/>
        <v>76</v>
      </c>
      <c r="J169" s="34"/>
      <c r="K169" s="28">
        <f t="shared" si="33"/>
        <v>56.64</v>
      </c>
      <c r="L169" s="35">
        <f t="shared" si="34"/>
        <v>88.759999999999991</v>
      </c>
      <c r="M169" s="36"/>
      <c r="N169" s="36"/>
    </row>
    <row r="170" spans="1:14" s="5" customFormat="1" ht="33.75" customHeight="1" x14ac:dyDescent="0.15">
      <c r="A170" s="25" t="s">
        <v>184</v>
      </c>
      <c r="B170" s="26" t="s">
        <v>191</v>
      </c>
      <c r="C170" s="27">
        <v>80.7</v>
      </c>
      <c r="D170" s="28">
        <f t="shared" si="30"/>
        <v>32.28</v>
      </c>
      <c r="E170" s="37">
        <v>11</v>
      </c>
      <c r="F170" s="38">
        <v>92.63</v>
      </c>
      <c r="G170" s="31">
        <f t="shared" si="31"/>
        <v>18.53</v>
      </c>
      <c r="H170" s="32">
        <v>94.5</v>
      </c>
      <c r="I170" s="33">
        <f t="shared" si="32"/>
        <v>75.599999999999994</v>
      </c>
      <c r="J170" s="34"/>
      <c r="K170" s="28">
        <f t="shared" si="33"/>
        <v>56.48</v>
      </c>
      <c r="L170" s="35">
        <f t="shared" si="34"/>
        <v>88.759999999999991</v>
      </c>
      <c r="M170" s="36"/>
      <c r="N170" s="36"/>
    </row>
    <row r="171" spans="1:14" s="5" customFormat="1" ht="33.75" customHeight="1" x14ac:dyDescent="0.15">
      <c r="A171" s="25" t="s">
        <v>184</v>
      </c>
      <c r="B171" s="26" t="s">
        <v>192</v>
      </c>
      <c r="C171" s="27">
        <v>86.23</v>
      </c>
      <c r="D171" s="28">
        <f t="shared" si="30"/>
        <v>34.49</v>
      </c>
      <c r="E171" s="37">
        <v>19</v>
      </c>
      <c r="F171" s="38">
        <v>88.93</v>
      </c>
      <c r="G171" s="31">
        <f t="shared" si="31"/>
        <v>17.79</v>
      </c>
      <c r="H171" s="32">
        <v>90.6</v>
      </c>
      <c r="I171" s="33">
        <f t="shared" si="32"/>
        <v>72.48</v>
      </c>
      <c r="J171" s="34"/>
      <c r="K171" s="28">
        <f t="shared" si="33"/>
        <v>54.16</v>
      </c>
      <c r="L171" s="35">
        <f t="shared" si="34"/>
        <v>88.65</v>
      </c>
      <c r="M171" s="36"/>
      <c r="N171" s="36"/>
    </row>
    <row r="172" spans="1:14" s="5" customFormat="1" ht="33.75" customHeight="1" x14ac:dyDescent="0.15">
      <c r="A172" s="25" t="s">
        <v>184</v>
      </c>
      <c r="B172" s="26" t="s">
        <v>193</v>
      </c>
      <c r="C172" s="27">
        <v>84.51</v>
      </c>
      <c r="D172" s="28">
        <f t="shared" si="30"/>
        <v>33.799999999999997</v>
      </c>
      <c r="E172" s="37">
        <v>20</v>
      </c>
      <c r="F172" s="38">
        <v>82.67</v>
      </c>
      <c r="G172" s="31">
        <f t="shared" si="31"/>
        <v>16.53</v>
      </c>
      <c r="H172" s="32">
        <v>92.7</v>
      </c>
      <c r="I172" s="33">
        <f t="shared" si="32"/>
        <v>74.16</v>
      </c>
      <c r="J172" s="34"/>
      <c r="K172" s="28">
        <f t="shared" si="33"/>
        <v>54.41</v>
      </c>
      <c r="L172" s="35">
        <f t="shared" si="34"/>
        <v>88.21</v>
      </c>
      <c r="M172" s="36"/>
      <c r="N172" s="36"/>
    </row>
    <row r="173" spans="1:14" s="8" customFormat="1" ht="36" customHeight="1" x14ac:dyDescent="0.15">
      <c r="A173" s="25" t="s">
        <v>184</v>
      </c>
      <c r="B173" s="26" t="s">
        <v>194</v>
      </c>
      <c r="C173" s="27">
        <v>81.209999999999994</v>
      </c>
      <c r="D173" s="28">
        <f t="shared" si="30"/>
        <v>32.479999999999997</v>
      </c>
      <c r="E173" s="37">
        <v>21</v>
      </c>
      <c r="F173" s="38">
        <v>91.13</v>
      </c>
      <c r="G173" s="31">
        <f t="shared" si="31"/>
        <v>18.23</v>
      </c>
      <c r="H173" s="32">
        <v>92.2</v>
      </c>
      <c r="I173" s="33">
        <f t="shared" si="32"/>
        <v>73.760000000000005</v>
      </c>
      <c r="J173" s="34"/>
      <c r="K173" s="28">
        <f t="shared" si="33"/>
        <v>55.19</v>
      </c>
      <c r="L173" s="35">
        <f t="shared" si="34"/>
        <v>87.669999999999987</v>
      </c>
      <c r="M173" s="36"/>
      <c r="N173" s="36"/>
    </row>
    <row r="174" spans="1:14" s="5" customFormat="1" ht="33.75" customHeight="1" x14ac:dyDescent="0.15">
      <c r="A174" s="25" t="s">
        <v>184</v>
      </c>
      <c r="B174" s="26" t="s">
        <v>195</v>
      </c>
      <c r="C174" s="27">
        <v>81.37</v>
      </c>
      <c r="D174" s="28">
        <f t="shared" si="30"/>
        <v>32.549999999999997</v>
      </c>
      <c r="E174" s="37">
        <v>2</v>
      </c>
      <c r="F174" s="38">
        <v>86</v>
      </c>
      <c r="G174" s="31">
        <f t="shared" si="31"/>
        <v>17.2</v>
      </c>
      <c r="H174" s="32">
        <v>93</v>
      </c>
      <c r="I174" s="33">
        <f t="shared" si="32"/>
        <v>74.400000000000006</v>
      </c>
      <c r="J174" s="34"/>
      <c r="K174" s="28">
        <f t="shared" si="33"/>
        <v>54.96</v>
      </c>
      <c r="L174" s="35">
        <f t="shared" si="34"/>
        <v>87.509999999999991</v>
      </c>
      <c r="M174" s="36"/>
      <c r="N174" s="36"/>
    </row>
    <row r="175" spans="1:14" s="8" customFormat="1" ht="38.950000000000003" customHeight="1" x14ac:dyDescent="0.15">
      <c r="A175" s="25" t="s">
        <v>184</v>
      </c>
      <c r="B175" s="26" t="s">
        <v>196</v>
      </c>
      <c r="C175" s="27">
        <v>81.02</v>
      </c>
      <c r="D175" s="28">
        <f t="shared" si="30"/>
        <v>32.409999999999997</v>
      </c>
      <c r="E175" s="37">
        <v>17</v>
      </c>
      <c r="F175" s="38">
        <v>90.97</v>
      </c>
      <c r="G175" s="31">
        <f t="shared" si="31"/>
        <v>18.190000000000001</v>
      </c>
      <c r="H175" s="32">
        <v>91.93</v>
      </c>
      <c r="I175" s="33">
        <f t="shared" si="32"/>
        <v>73.540000000000006</v>
      </c>
      <c r="J175" s="34"/>
      <c r="K175" s="28">
        <f t="shared" si="33"/>
        <v>55.04</v>
      </c>
      <c r="L175" s="35">
        <f t="shared" si="34"/>
        <v>87.449999999999989</v>
      </c>
      <c r="M175" s="36"/>
      <c r="N175" s="36"/>
    </row>
    <row r="176" spans="1:14" s="8" customFormat="1" ht="42.1" customHeight="1" x14ac:dyDescent="0.15">
      <c r="A176" s="25" t="s">
        <v>184</v>
      </c>
      <c r="B176" s="26" t="s">
        <v>197</v>
      </c>
      <c r="C176" s="27">
        <v>81.05</v>
      </c>
      <c r="D176" s="28">
        <f t="shared" si="30"/>
        <v>32.42</v>
      </c>
      <c r="E176" s="37">
        <v>12</v>
      </c>
      <c r="F176" s="38">
        <v>89</v>
      </c>
      <c r="G176" s="31">
        <f t="shared" si="31"/>
        <v>17.8</v>
      </c>
      <c r="H176" s="32">
        <v>91.83</v>
      </c>
      <c r="I176" s="33">
        <f t="shared" si="32"/>
        <v>73.459999999999994</v>
      </c>
      <c r="J176" s="34"/>
      <c r="K176" s="28">
        <f t="shared" si="33"/>
        <v>54.76</v>
      </c>
      <c r="L176" s="35">
        <f t="shared" si="34"/>
        <v>87.18</v>
      </c>
      <c r="M176" s="36"/>
      <c r="N176" s="36"/>
    </row>
    <row r="177" spans="1:14" s="8" customFormat="1" ht="42.1" customHeight="1" x14ac:dyDescent="0.15">
      <c r="A177" s="25" t="s">
        <v>184</v>
      </c>
      <c r="B177" s="26" t="s">
        <v>198</v>
      </c>
      <c r="C177" s="27">
        <v>78.59</v>
      </c>
      <c r="D177" s="28">
        <f t="shared" si="30"/>
        <v>31.44</v>
      </c>
      <c r="E177" s="37">
        <v>15</v>
      </c>
      <c r="F177" s="38">
        <v>88.07</v>
      </c>
      <c r="G177" s="31">
        <f t="shared" si="31"/>
        <v>17.61</v>
      </c>
      <c r="H177" s="32">
        <v>93.57</v>
      </c>
      <c r="I177" s="33">
        <f t="shared" si="32"/>
        <v>74.86</v>
      </c>
      <c r="J177" s="34"/>
      <c r="K177" s="28">
        <f t="shared" si="33"/>
        <v>55.48</v>
      </c>
      <c r="L177" s="35">
        <f t="shared" si="34"/>
        <v>86.92</v>
      </c>
      <c r="M177" s="36"/>
      <c r="N177" s="36"/>
    </row>
    <row r="178" spans="1:14" s="2" customFormat="1" ht="33.75" customHeight="1" x14ac:dyDescent="0.15">
      <c r="A178" s="25" t="s">
        <v>184</v>
      </c>
      <c r="B178" s="26" t="s">
        <v>199</v>
      </c>
      <c r="C178" s="27">
        <v>78.72</v>
      </c>
      <c r="D178" s="28">
        <f t="shared" si="30"/>
        <v>31.49</v>
      </c>
      <c r="E178" s="37">
        <v>5</v>
      </c>
      <c r="F178" s="38">
        <v>87.87</v>
      </c>
      <c r="G178" s="31">
        <f t="shared" si="31"/>
        <v>17.57</v>
      </c>
      <c r="H178" s="32">
        <v>93.17</v>
      </c>
      <c r="I178" s="33">
        <f t="shared" si="32"/>
        <v>74.540000000000006</v>
      </c>
      <c r="J178" s="34"/>
      <c r="K178" s="28">
        <f t="shared" si="33"/>
        <v>55.27</v>
      </c>
      <c r="L178" s="35">
        <f t="shared" si="34"/>
        <v>86.76</v>
      </c>
      <c r="M178" s="36"/>
      <c r="N178" s="36"/>
    </row>
    <row r="179" spans="1:14" s="2" customFormat="1" ht="33.75" customHeight="1" x14ac:dyDescent="0.15">
      <c r="A179" s="25" t="s">
        <v>184</v>
      </c>
      <c r="B179" s="26" t="s">
        <v>200</v>
      </c>
      <c r="C179" s="27">
        <v>78.599999999999994</v>
      </c>
      <c r="D179" s="28">
        <f t="shared" si="30"/>
        <v>31.44</v>
      </c>
      <c r="E179" s="37">
        <v>6</v>
      </c>
      <c r="F179" s="38">
        <v>89.63</v>
      </c>
      <c r="G179" s="31">
        <f t="shared" si="31"/>
        <v>17.93</v>
      </c>
      <c r="H179" s="32">
        <v>92.73</v>
      </c>
      <c r="I179" s="33">
        <f t="shared" si="32"/>
        <v>74.180000000000007</v>
      </c>
      <c r="J179" s="34"/>
      <c r="K179" s="28">
        <f t="shared" si="33"/>
        <v>55.27</v>
      </c>
      <c r="L179" s="35">
        <f t="shared" si="34"/>
        <v>86.710000000000008</v>
      </c>
      <c r="M179" s="36"/>
      <c r="N179" s="36"/>
    </row>
    <row r="180" spans="1:14" s="8" customFormat="1" ht="42.1" customHeight="1" x14ac:dyDescent="0.15">
      <c r="A180" s="25" t="s">
        <v>184</v>
      </c>
      <c r="B180" s="26" t="s">
        <v>201</v>
      </c>
      <c r="C180" s="27">
        <v>79.62</v>
      </c>
      <c r="D180" s="28">
        <f t="shared" si="30"/>
        <v>31.85</v>
      </c>
      <c r="E180" s="37">
        <v>14</v>
      </c>
      <c r="F180" s="38">
        <v>85.8</v>
      </c>
      <c r="G180" s="31">
        <f t="shared" si="31"/>
        <v>17.16</v>
      </c>
      <c r="H180" s="32">
        <v>92.33</v>
      </c>
      <c r="I180" s="33">
        <f t="shared" si="32"/>
        <v>73.86</v>
      </c>
      <c r="J180" s="34"/>
      <c r="K180" s="28">
        <f t="shared" si="33"/>
        <v>54.61</v>
      </c>
      <c r="L180" s="35">
        <f t="shared" si="34"/>
        <v>86.460000000000008</v>
      </c>
      <c r="M180" s="36"/>
      <c r="N180" s="36"/>
    </row>
    <row r="181" spans="1:14" s="9" customFormat="1" ht="42.1" customHeight="1" x14ac:dyDescent="0.15">
      <c r="A181" s="25" t="s">
        <v>184</v>
      </c>
      <c r="B181" s="26" t="s">
        <v>202</v>
      </c>
      <c r="C181" s="27">
        <v>78.78</v>
      </c>
      <c r="D181" s="28">
        <f t="shared" si="30"/>
        <v>31.51</v>
      </c>
      <c r="E181" s="37">
        <v>9</v>
      </c>
      <c r="F181" s="38">
        <v>88.6</v>
      </c>
      <c r="G181" s="31">
        <f t="shared" si="31"/>
        <v>17.72</v>
      </c>
      <c r="H181" s="32">
        <v>92</v>
      </c>
      <c r="I181" s="33">
        <f t="shared" si="32"/>
        <v>73.599999999999994</v>
      </c>
      <c r="J181" s="34"/>
      <c r="K181" s="28">
        <f t="shared" si="33"/>
        <v>54.79</v>
      </c>
      <c r="L181" s="35">
        <f t="shared" si="34"/>
        <v>86.3</v>
      </c>
      <c r="M181" s="36"/>
      <c r="N181" s="36"/>
    </row>
    <row r="182" spans="1:14" s="6" customFormat="1" ht="33.75" customHeight="1" x14ac:dyDescent="0.15">
      <c r="A182" s="25" t="s">
        <v>184</v>
      </c>
      <c r="B182" s="26" t="s">
        <v>203</v>
      </c>
      <c r="C182" s="27">
        <v>79.959999999999994</v>
      </c>
      <c r="D182" s="28">
        <f t="shared" si="30"/>
        <v>31.98</v>
      </c>
      <c r="E182" s="37">
        <v>10</v>
      </c>
      <c r="F182" s="38">
        <v>89.83</v>
      </c>
      <c r="G182" s="31">
        <f t="shared" si="31"/>
        <v>17.97</v>
      </c>
      <c r="H182" s="32">
        <v>89.83</v>
      </c>
      <c r="I182" s="33">
        <f t="shared" si="32"/>
        <v>71.86</v>
      </c>
      <c r="J182" s="34"/>
      <c r="K182" s="28">
        <f t="shared" si="33"/>
        <v>53.9</v>
      </c>
      <c r="L182" s="35">
        <f t="shared" si="34"/>
        <v>85.88</v>
      </c>
      <c r="M182" s="36"/>
      <c r="N182" s="36"/>
    </row>
    <row r="183" spans="1:14" s="8" customFormat="1" ht="42.1" customHeight="1" x14ac:dyDescent="0.15">
      <c r="A183" s="25" t="s">
        <v>184</v>
      </c>
      <c r="B183" s="26" t="s">
        <v>204</v>
      </c>
      <c r="C183" s="27">
        <v>81.86</v>
      </c>
      <c r="D183" s="28">
        <f t="shared" si="30"/>
        <v>32.74</v>
      </c>
      <c r="E183" s="37">
        <v>7</v>
      </c>
      <c r="F183" s="38">
        <v>88.67</v>
      </c>
      <c r="G183" s="31">
        <f t="shared" si="31"/>
        <v>17.73</v>
      </c>
      <c r="H183" s="32">
        <v>88.5</v>
      </c>
      <c r="I183" s="33">
        <f t="shared" si="32"/>
        <v>70.8</v>
      </c>
      <c r="J183" s="34"/>
      <c r="K183" s="28">
        <f t="shared" si="33"/>
        <v>53.12</v>
      </c>
      <c r="L183" s="35">
        <f t="shared" si="34"/>
        <v>85.86</v>
      </c>
      <c r="M183" s="36"/>
      <c r="N183" s="36"/>
    </row>
    <row r="184" spans="1:14" s="5" customFormat="1" ht="33.75" customHeight="1" x14ac:dyDescent="0.15">
      <c r="A184" s="25" t="s">
        <v>184</v>
      </c>
      <c r="B184" s="26" t="s">
        <v>205</v>
      </c>
      <c r="C184" s="27">
        <v>79.11</v>
      </c>
      <c r="D184" s="28">
        <f t="shared" si="30"/>
        <v>31.64</v>
      </c>
      <c r="E184" s="37">
        <v>1</v>
      </c>
      <c r="F184" s="38">
        <v>90</v>
      </c>
      <c r="G184" s="31">
        <f t="shared" si="31"/>
        <v>18</v>
      </c>
      <c r="H184" s="32">
        <v>85</v>
      </c>
      <c r="I184" s="33">
        <f t="shared" si="32"/>
        <v>68</v>
      </c>
      <c r="J184" s="34"/>
      <c r="K184" s="28">
        <f t="shared" si="33"/>
        <v>51.6</v>
      </c>
      <c r="L184" s="35">
        <f t="shared" si="34"/>
        <v>83.240000000000009</v>
      </c>
      <c r="M184" s="36"/>
      <c r="N184" s="36"/>
    </row>
    <row r="185" spans="1:14" s="5" customFormat="1" ht="33.75" customHeight="1" x14ac:dyDescent="0.15">
      <c r="A185" s="25" t="s">
        <v>184</v>
      </c>
      <c r="B185" s="26" t="s">
        <v>206</v>
      </c>
      <c r="C185" s="27">
        <v>83.05</v>
      </c>
      <c r="D185" s="28">
        <f t="shared" si="30"/>
        <v>33.22</v>
      </c>
      <c r="E185" s="29" t="s">
        <v>27</v>
      </c>
      <c r="F185" s="38"/>
      <c r="G185" s="31">
        <f t="shared" si="31"/>
        <v>0</v>
      </c>
      <c r="H185" s="32"/>
      <c r="I185" s="33">
        <f t="shared" si="32"/>
        <v>0</v>
      </c>
      <c r="J185" s="34"/>
      <c r="K185" s="28">
        <f t="shared" si="33"/>
        <v>0</v>
      </c>
      <c r="L185" s="35">
        <f t="shared" si="34"/>
        <v>33.22</v>
      </c>
      <c r="M185" s="36"/>
      <c r="N185" s="36"/>
    </row>
    <row r="186" spans="1:14" s="5" customFormat="1" ht="33.75" customHeight="1" x14ac:dyDescent="0.15">
      <c r="A186" s="25" t="s">
        <v>184</v>
      </c>
      <c r="B186" s="26" t="s">
        <v>207</v>
      </c>
      <c r="C186" s="27">
        <v>81.94</v>
      </c>
      <c r="D186" s="28">
        <f t="shared" si="30"/>
        <v>32.78</v>
      </c>
      <c r="E186" s="29" t="s">
        <v>27</v>
      </c>
      <c r="F186" s="38"/>
      <c r="G186" s="31">
        <f t="shared" si="31"/>
        <v>0</v>
      </c>
      <c r="H186" s="32"/>
      <c r="I186" s="33">
        <f t="shared" si="32"/>
        <v>0</v>
      </c>
      <c r="J186" s="34"/>
      <c r="K186" s="28">
        <f t="shared" si="33"/>
        <v>0</v>
      </c>
      <c r="L186" s="35">
        <f t="shared" si="34"/>
        <v>32.78</v>
      </c>
      <c r="M186" s="36"/>
      <c r="N186" s="36"/>
    </row>
    <row r="187" spans="1:14" s="5" customFormat="1" ht="33.75" customHeight="1" x14ac:dyDescent="0.15">
      <c r="A187" s="25" t="s">
        <v>184</v>
      </c>
      <c r="B187" s="26" t="s">
        <v>208</v>
      </c>
      <c r="C187" s="27">
        <v>79.14</v>
      </c>
      <c r="D187" s="28">
        <f t="shared" si="30"/>
        <v>31.66</v>
      </c>
      <c r="E187" s="29" t="s">
        <v>27</v>
      </c>
      <c r="F187" s="38"/>
      <c r="G187" s="31">
        <f t="shared" si="31"/>
        <v>0</v>
      </c>
      <c r="H187" s="32"/>
      <c r="I187" s="33">
        <f t="shared" si="32"/>
        <v>0</v>
      </c>
      <c r="J187" s="34"/>
      <c r="K187" s="28">
        <f t="shared" si="33"/>
        <v>0</v>
      </c>
      <c r="L187" s="35">
        <f t="shared" si="34"/>
        <v>31.66</v>
      </c>
      <c r="M187" s="36"/>
      <c r="N187" s="36"/>
    </row>
    <row r="188" spans="1:14" s="8" customFormat="1" ht="42.1" customHeight="1" x14ac:dyDescent="0.15">
      <c r="A188" s="25" t="s">
        <v>184</v>
      </c>
      <c r="B188" s="26" t="s">
        <v>209</v>
      </c>
      <c r="C188" s="27">
        <v>78.959999999999994</v>
      </c>
      <c r="D188" s="28">
        <f t="shared" si="30"/>
        <v>31.58</v>
      </c>
      <c r="E188" s="29" t="s">
        <v>27</v>
      </c>
      <c r="F188" s="38"/>
      <c r="G188" s="31">
        <f t="shared" si="31"/>
        <v>0</v>
      </c>
      <c r="H188" s="32"/>
      <c r="I188" s="33">
        <f t="shared" si="32"/>
        <v>0</v>
      </c>
      <c r="J188" s="34"/>
      <c r="K188" s="28">
        <f t="shared" si="33"/>
        <v>0</v>
      </c>
      <c r="L188" s="35">
        <f t="shared" si="34"/>
        <v>31.58</v>
      </c>
      <c r="M188" s="36"/>
      <c r="N188" s="36"/>
    </row>
    <row r="189" spans="1:14" s="8" customFormat="1" ht="42.1" customHeight="1" x14ac:dyDescent="0.15">
      <c r="A189" s="25" t="s">
        <v>210</v>
      </c>
      <c r="B189" s="26" t="s">
        <v>211</v>
      </c>
      <c r="C189" s="27">
        <v>86.56</v>
      </c>
      <c r="D189" s="28">
        <f t="shared" si="30"/>
        <v>34.619999999999997</v>
      </c>
      <c r="E189" s="40">
        <v>1</v>
      </c>
      <c r="F189" s="41">
        <v>89.53</v>
      </c>
      <c r="G189" s="31">
        <f t="shared" si="31"/>
        <v>17.91</v>
      </c>
      <c r="H189" s="42">
        <v>91.23</v>
      </c>
      <c r="I189" s="33">
        <f t="shared" si="32"/>
        <v>72.98</v>
      </c>
      <c r="J189" s="43"/>
      <c r="K189" s="28">
        <f t="shared" si="33"/>
        <v>54.53</v>
      </c>
      <c r="L189" s="35">
        <f t="shared" si="34"/>
        <v>89.15</v>
      </c>
      <c r="M189" s="36">
        <v>1</v>
      </c>
      <c r="N189" s="36" t="s">
        <v>17</v>
      </c>
    </row>
    <row r="190" spans="1:14" s="5" customFormat="1" ht="33.75" customHeight="1" x14ac:dyDescent="0.15">
      <c r="A190" s="25" t="s">
        <v>210</v>
      </c>
      <c r="B190" s="26" t="s">
        <v>212</v>
      </c>
      <c r="C190" s="27">
        <v>88.41</v>
      </c>
      <c r="D190" s="28">
        <f t="shared" si="30"/>
        <v>35.36</v>
      </c>
      <c r="E190" s="37">
        <v>8</v>
      </c>
      <c r="F190" s="38">
        <v>87.37</v>
      </c>
      <c r="G190" s="31">
        <f t="shared" si="31"/>
        <v>17.47</v>
      </c>
      <c r="H190" s="32">
        <v>89.77</v>
      </c>
      <c r="I190" s="33">
        <f t="shared" si="32"/>
        <v>71.819999999999993</v>
      </c>
      <c r="J190" s="34"/>
      <c r="K190" s="28">
        <f t="shared" si="33"/>
        <v>53.57</v>
      </c>
      <c r="L190" s="35">
        <f t="shared" si="34"/>
        <v>88.93</v>
      </c>
      <c r="M190" s="36">
        <v>2</v>
      </c>
      <c r="N190" s="36" t="s">
        <v>17</v>
      </c>
    </row>
    <row r="191" spans="1:14" s="5" customFormat="1" ht="33.75" customHeight="1" x14ac:dyDescent="0.15">
      <c r="A191" s="25" t="s">
        <v>210</v>
      </c>
      <c r="B191" s="26" t="s">
        <v>213</v>
      </c>
      <c r="C191" s="27">
        <v>84.35</v>
      </c>
      <c r="D191" s="28">
        <f t="shared" si="30"/>
        <v>33.74</v>
      </c>
      <c r="E191" s="37">
        <v>5</v>
      </c>
      <c r="F191" s="38">
        <v>85.17</v>
      </c>
      <c r="G191" s="31">
        <f t="shared" si="31"/>
        <v>17.03</v>
      </c>
      <c r="H191" s="32">
        <v>90.27</v>
      </c>
      <c r="I191" s="33">
        <f t="shared" si="32"/>
        <v>72.22</v>
      </c>
      <c r="J191" s="34"/>
      <c r="K191" s="28">
        <f t="shared" si="33"/>
        <v>53.55</v>
      </c>
      <c r="L191" s="35">
        <f t="shared" si="34"/>
        <v>87.289999999999992</v>
      </c>
      <c r="M191" s="36"/>
      <c r="N191" s="36"/>
    </row>
    <row r="192" spans="1:14" s="2" customFormat="1" ht="33.75" customHeight="1" x14ac:dyDescent="0.15">
      <c r="A192" s="25" t="s">
        <v>210</v>
      </c>
      <c r="B192" s="26" t="s">
        <v>214</v>
      </c>
      <c r="C192" s="27">
        <v>83.38</v>
      </c>
      <c r="D192" s="28">
        <f t="shared" si="30"/>
        <v>33.35</v>
      </c>
      <c r="E192" s="37">
        <v>7</v>
      </c>
      <c r="F192" s="38">
        <v>88.67</v>
      </c>
      <c r="G192" s="31">
        <f t="shared" si="31"/>
        <v>17.73</v>
      </c>
      <c r="H192" s="32">
        <v>89.8</v>
      </c>
      <c r="I192" s="33">
        <f t="shared" si="32"/>
        <v>71.84</v>
      </c>
      <c r="J192" s="34"/>
      <c r="K192" s="28">
        <f t="shared" si="33"/>
        <v>53.74</v>
      </c>
      <c r="L192" s="35">
        <f t="shared" si="34"/>
        <v>87.09</v>
      </c>
      <c r="M192" s="36"/>
      <c r="N192" s="36"/>
    </row>
    <row r="193" spans="1:14" s="5" customFormat="1" ht="33.75" customHeight="1" x14ac:dyDescent="0.15">
      <c r="A193" s="25" t="s">
        <v>210</v>
      </c>
      <c r="B193" s="26" t="s">
        <v>215</v>
      </c>
      <c r="C193" s="27">
        <v>85.06</v>
      </c>
      <c r="D193" s="28">
        <f t="shared" si="30"/>
        <v>34.020000000000003</v>
      </c>
      <c r="E193" s="37">
        <v>4</v>
      </c>
      <c r="F193" s="38">
        <v>88.17</v>
      </c>
      <c r="G193" s="31">
        <f t="shared" si="31"/>
        <v>17.63</v>
      </c>
      <c r="H193" s="32">
        <v>88.27</v>
      </c>
      <c r="I193" s="33">
        <f t="shared" si="32"/>
        <v>70.62</v>
      </c>
      <c r="J193" s="34"/>
      <c r="K193" s="28">
        <f t="shared" si="33"/>
        <v>52.95</v>
      </c>
      <c r="L193" s="35">
        <f t="shared" si="34"/>
        <v>86.97</v>
      </c>
      <c r="M193" s="36"/>
      <c r="N193" s="36"/>
    </row>
    <row r="194" spans="1:14" s="8" customFormat="1" ht="40.5" customHeight="1" x14ac:dyDescent="0.15">
      <c r="A194" s="25" t="s">
        <v>210</v>
      </c>
      <c r="B194" s="26" t="s">
        <v>216</v>
      </c>
      <c r="C194" s="27">
        <v>86.62</v>
      </c>
      <c r="D194" s="28">
        <f t="shared" si="30"/>
        <v>34.65</v>
      </c>
      <c r="E194" s="37">
        <v>3</v>
      </c>
      <c r="F194" s="38">
        <v>85.4</v>
      </c>
      <c r="G194" s="31">
        <f t="shared" si="31"/>
        <v>17.079999999999998</v>
      </c>
      <c r="H194" s="32">
        <v>86.83</v>
      </c>
      <c r="I194" s="33">
        <f t="shared" si="32"/>
        <v>69.459999999999994</v>
      </c>
      <c r="J194" s="34"/>
      <c r="K194" s="28">
        <f t="shared" si="33"/>
        <v>51.92</v>
      </c>
      <c r="L194" s="35">
        <f t="shared" si="34"/>
        <v>86.57</v>
      </c>
      <c r="M194" s="36"/>
      <c r="N194" s="36"/>
    </row>
    <row r="195" spans="1:14" s="5" customFormat="1" ht="33.75" customHeight="1" x14ac:dyDescent="0.15">
      <c r="A195" s="25" t="s">
        <v>210</v>
      </c>
      <c r="B195" s="26" t="s">
        <v>217</v>
      </c>
      <c r="C195" s="27">
        <v>88.11</v>
      </c>
      <c r="D195" s="28">
        <f t="shared" ref="D195:D198" si="35">ROUND(C195*0.4,2)</f>
        <v>35.24</v>
      </c>
      <c r="E195" s="37">
        <v>2</v>
      </c>
      <c r="F195" s="38">
        <v>85.33</v>
      </c>
      <c r="G195" s="31">
        <f t="shared" ref="G195:G198" si="36">ROUND(F195*0.2,2)</f>
        <v>17.07</v>
      </c>
      <c r="H195" s="32">
        <v>84.67</v>
      </c>
      <c r="I195" s="33">
        <f t="shared" ref="I195:I198" si="37">ROUND(H195*0.8,2)</f>
        <v>67.739999999999995</v>
      </c>
      <c r="J195" s="34"/>
      <c r="K195" s="28">
        <f t="shared" si="33"/>
        <v>50.89</v>
      </c>
      <c r="L195" s="35">
        <f t="shared" ref="L195:L198" si="38">D195+K195</f>
        <v>86.13</v>
      </c>
      <c r="M195" s="36"/>
      <c r="N195" s="36"/>
    </row>
    <row r="196" spans="1:14" s="5" customFormat="1" ht="33.75" customHeight="1" x14ac:dyDescent="0.15">
      <c r="A196" s="25" t="s">
        <v>210</v>
      </c>
      <c r="B196" s="26" t="s">
        <v>218</v>
      </c>
      <c r="C196" s="27">
        <v>84.33</v>
      </c>
      <c r="D196" s="28">
        <f t="shared" si="35"/>
        <v>33.729999999999997</v>
      </c>
      <c r="E196" s="37">
        <v>6</v>
      </c>
      <c r="F196" s="38">
        <v>80.599999999999994</v>
      </c>
      <c r="G196" s="31">
        <f t="shared" si="36"/>
        <v>16.12</v>
      </c>
      <c r="H196" s="32">
        <v>83.4</v>
      </c>
      <c r="I196" s="33">
        <f t="shared" si="37"/>
        <v>66.72</v>
      </c>
      <c r="J196" s="34"/>
      <c r="K196" s="28">
        <f t="shared" si="33"/>
        <v>49.7</v>
      </c>
      <c r="L196" s="35">
        <f t="shared" si="38"/>
        <v>83.43</v>
      </c>
      <c r="M196" s="36"/>
      <c r="N196" s="36"/>
    </row>
    <row r="197" spans="1:14" s="5" customFormat="1" ht="33.75" customHeight="1" x14ac:dyDescent="0.15">
      <c r="A197" s="25" t="s">
        <v>210</v>
      </c>
      <c r="B197" s="26" t="s">
        <v>219</v>
      </c>
      <c r="C197" s="27">
        <v>87.49</v>
      </c>
      <c r="D197" s="28">
        <f t="shared" si="35"/>
        <v>35</v>
      </c>
      <c r="E197" s="29" t="s">
        <v>27</v>
      </c>
      <c r="F197" s="38"/>
      <c r="G197" s="31">
        <f t="shared" si="36"/>
        <v>0</v>
      </c>
      <c r="H197" s="32"/>
      <c r="I197" s="33">
        <f t="shared" si="37"/>
        <v>0</v>
      </c>
      <c r="J197" s="34"/>
      <c r="K197" s="28">
        <f t="shared" si="33"/>
        <v>0</v>
      </c>
      <c r="L197" s="35">
        <f t="shared" si="38"/>
        <v>35</v>
      </c>
      <c r="M197" s="36"/>
      <c r="N197" s="36"/>
    </row>
    <row r="198" spans="1:14" s="8" customFormat="1" ht="42.1" customHeight="1" x14ac:dyDescent="0.15">
      <c r="A198" s="25" t="s">
        <v>210</v>
      </c>
      <c r="B198" s="26" t="s">
        <v>220</v>
      </c>
      <c r="C198" s="27">
        <v>84.64</v>
      </c>
      <c r="D198" s="28">
        <f t="shared" si="35"/>
        <v>33.86</v>
      </c>
      <c r="E198" s="29" t="s">
        <v>27</v>
      </c>
      <c r="F198" s="38"/>
      <c r="G198" s="31">
        <f t="shared" si="36"/>
        <v>0</v>
      </c>
      <c r="H198" s="32"/>
      <c r="I198" s="33">
        <f t="shared" si="37"/>
        <v>0</v>
      </c>
      <c r="J198" s="34"/>
      <c r="K198" s="28">
        <f t="shared" si="33"/>
        <v>0</v>
      </c>
      <c r="L198" s="35">
        <f t="shared" si="38"/>
        <v>33.86</v>
      </c>
      <c r="M198" s="36"/>
      <c r="N198" s="36"/>
    </row>
    <row r="199" spans="1:14" s="8" customFormat="1" ht="42.1" customHeight="1" x14ac:dyDescent="0.15">
      <c r="A199" s="61" t="s">
        <v>0</v>
      </c>
      <c r="B199" s="49" t="s">
        <v>1</v>
      </c>
      <c r="C199" s="50"/>
      <c r="D199" s="51"/>
      <c r="E199" s="52" t="s">
        <v>2</v>
      </c>
      <c r="F199" s="53"/>
      <c r="G199" s="53"/>
      <c r="H199" s="53"/>
      <c r="I199" s="53"/>
      <c r="J199" s="53"/>
      <c r="K199" s="54"/>
      <c r="L199" s="55" t="s">
        <v>3</v>
      </c>
      <c r="M199" s="56" t="s">
        <v>4</v>
      </c>
      <c r="N199" s="57" t="s">
        <v>5</v>
      </c>
    </row>
    <row r="200" spans="1:14" s="8" customFormat="1" ht="87.1" customHeight="1" x14ac:dyDescent="0.15">
      <c r="A200" s="62"/>
      <c r="B200" s="16" t="s">
        <v>6</v>
      </c>
      <c r="C200" s="17" t="s">
        <v>1</v>
      </c>
      <c r="D200" s="18" t="s">
        <v>7</v>
      </c>
      <c r="E200" s="19" t="s">
        <v>8</v>
      </c>
      <c r="F200" s="20" t="s">
        <v>9</v>
      </c>
      <c r="G200" s="21" t="s">
        <v>10</v>
      </c>
      <c r="H200" s="15" t="s">
        <v>11</v>
      </c>
      <c r="I200" s="22" t="s">
        <v>221</v>
      </c>
      <c r="J200" s="23" t="s">
        <v>13</v>
      </c>
      <c r="K200" s="24" t="s">
        <v>14</v>
      </c>
      <c r="L200" s="55"/>
      <c r="M200" s="56"/>
      <c r="N200" s="58"/>
    </row>
    <row r="201" spans="1:14" s="5" customFormat="1" ht="33.75" customHeight="1" x14ac:dyDescent="0.15">
      <c r="A201" s="25" t="s">
        <v>222</v>
      </c>
      <c r="B201" s="26" t="s">
        <v>223</v>
      </c>
      <c r="C201" s="27">
        <v>86.21</v>
      </c>
      <c r="D201" s="46">
        <f>ROUND(C201*0.4,2)</f>
        <v>34.479999999999997</v>
      </c>
      <c r="E201" s="40">
        <v>1</v>
      </c>
      <c r="F201" s="41"/>
      <c r="G201" s="46">
        <f>ROUND(F201*0.2,2)</f>
        <v>0</v>
      </c>
      <c r="H201" s="42">
        <v>89.57</v>
      </c>
      <c r="I201" s="47">
        <f>ROUND(H201*0.4,2)</f>
        <v>35.83</v>
      </c>
      <c r="J201" s="43">
        <v>50.03</v>
      </c>
      <c r="K201" s="46">
        <f>ROUND((I201+J201)*0.6,2)</f>
        <v>51.52</v>
      </c>
      <c r="L201" s="48">
        <f>D201+K201</f>
        <v>86</v>
      </c>
      <c r="M201" s="44">
        <v>1</v>
      </c>
      <c r="N201" s="44" t="s">
        <v>17</v>
      </c>
    </row>
    <row r="202" spans="1:14" s="5" customFormat="1" ht="33.75" customHeight="1" x14ac:dyDescent="0.15">
      <c r="A202" s="25" t="s">
        <v>222</v>
      </c>
      <c r="B202" s="26" t="s">
        <v>224</v>
      </c>
      <c r="C202" s="27">
        <v>74.760000000000005</v>
      </c>
      <c r="D202" s="46">
        <f>ROUND(C202*0.4,2)</f>
        <v>29.9</v>
      </c>
      <c r="E202" s="40">
        <v>3</v>
      </c>
      <c r="F202" s="41"/>
      <c r="G202" s="46">
        <f>ROUND(F202*0.2,2)</f>
        <v>0</v>
      </c>
      <c r="H202" s="42">
        <v>87.17</v>
      </c>
      <c r="I202" s="47">
        <f>ROUND(H202*0.4,2)</f>
        <v>34.869999999999997</v>
      </c>
      <c r="J202" s="43">
        <v>44.63</v>
      </c>
      <c r="K202" s="46">
        <f>ROUND((I202+J202)*0.6,2)</f>
        <v>47.7</v>
      </c>
      <c r="L202" s="48">
        <f>D202+K202</f>
        <v>77.599999999999994</v>
      </c>
      <c r="M202" s="44"/>
      <c r="N202" s="44"/>
    </row>
    <row r="203" spans="1:14" s="5" customFormat="1" ht="33.75" customHeight="1" x14ac:dyDescent="0.15">
      <c r="A203" s="25" t="s">
        <v>222</v>
      </c>
      <c r="B203" s="26" t="s">
        <v>225</v>
      </c>
      <c r="C203" s="27">
        <v>74.14</v>
      </c>
      <c r="D203" s="46">
        <f>ROUND(C203*0.4,2)</f>
        <v>29.66</v>
      </c>
      <c r="E203" s="40">
        <v>2</v>
      </c>
      <c r="F203" s="41"/>
      <c r="G203" s="46">
        <f>ROUND(F203*0.2,2)</f>
        <v>0</v>
      </c>
      <c r="H203" s="42">
        <v>85.7</v>
      </c>
      <c r="I203" s="47">
        <f>ROUND(H203*0.4,2)</f>
        <v>34.28</v>
      </c>
      <c r="J203" s="43">
        <v>38.4</v>
      </c>
      <c r="K203" s="46">
        <f>ROUND((I203+J203)*0.6,2)</f>
        <v>43.61</v>
      </c>
      <c r="L203" s="48">
        <f>D203+K203</f>
        <v>73.27</v>
      </c>
      <c r="M203" s="44"/>
      <c r="N203" s="44"/>
    </row>
    <row r="204" spans="1:14" s="5" customFormat="1" ht="33.75" customHeight="1" x14ac:dyDescent="0.15">
      <c r="A204" s="25" t="s">
        <v>222</v>
      </c>
      <c r="B204" s="26" t="s">
        <v>226</v>
      </c>
      <c r="C204" s="27">
        <v>75.67</v>
      </c>
      <c r="D204" s="46">
        <f>ROUND(C204*0.4,2)</f>
        <v>30.27</v>
      </c>
      <c r="E204" s="40">
        <v>4</v>
      </c>
      <c r="F204" s="41"/>
      <c r="G204" s="46">
        <f>ROUND(F204*0.2,2)</f>
        <v>0</v>
      </c>
      <c r="H204" s="42">
        <v>80.63</v>
      </c>
      <c r="I204" s="47">
        <f>ROUND(H204*0.4,2)</f>
        <v>32.25</v>
      </c>
      <c r="J204" s="43">
        <v>36.770000000000003</v>
      </c>
      <c r="K204" s="46">
        <f>ROUND((I204+J204)*0.6,2)</f>
        <v>41.41</v>
      </c>
      <c r="L204" s="48">
        <f>D204+K204</f>
        <v>71.679999999999993</v>
      </c>
      <c r="M204" s="44"/>
      <c r="N204" s="44"/>
    </row>
    <row r="205" spans="1:14" s="5" customFormat="1" ht="33.75" customHeight="1" x14ac:dyDescent="0.15">
      <c r="A205" s="25" t="s">
        <v>222</v>
      </c>
      <c r="B205" s="26" t="s">
        <v>227</v>
      </c>
      <c r="C205" s="27">
        <v>76.12</v>
      </c>
      <c r="D205" s="46">
        <f>ROUND(C205*0.4,2)</f>
        <v>30.45</v>
      </c>
      <c r="E205" s="40" t="s">
        <v>27</v>
      </c>
      <c r="F205" s="41"/>
      <c r="G205" s="46">
        <f>ROUND(F205*0.2,2)</f>
        <v>0</v>
      </c>
      <c r="H205" s="42"/>
      <c r="I205" s="47">
        <f>ROUND(H205*0.4,2)</f>
        <v>0</v>
      </c>
      <c r="J205" s="43"/>
      <c r="K205" s="46">
        <f>ROUND((I205+J205)*0.6,2)</f>
        <v>0</v>
      </c>
      <c r="L205" s="48">
        <f>D205+K205</f>
        <v>30.45</v>
      </c>
      <c r="M205" s="44"/>
      <c r="N205" s="44"/>
    </row>
  </sheetData>
  <sortState ref="A4:P198">
    <sortCondition ref="A4:A198"/>
    <sortCondition descending="1" ref="L4:L198"/>
  </sortState>
  <mergeCells count="13">
    <mergeCell ref="M2:M3"/>
    <mergeCell ref="M199:M200"/>
    <mergeCell ref="N2:N3"/>
    <mergeCell ref="N199:N200"/>
    <mergeCell ref="A1:N1"/>
    <mergeCell ref="A2:A3"/>
    <mergeCell ref="A199:A200"/>
    <mergeCell ref="B2:D2"/>
    <mergeCell ref="E2:K2"/>
    <mergeCell ref="B199:D199"/>
    <mergeCell ref="E199:K199"/>
    <mergeCell ref="L2:L3"/>
    <mergeCell ref="L199:L200"/>
  </mergeCells>
  <phoneticPr fontId="11" type="noConversion"/>
  <printOptions horizontalCentered="1"/>
  <pageMargins left="0.196850393700787" right="0" top="0.98425196850393704" bottom="0.59055118110236204" header="0.511811023622047" footer="0.118110236220472"/>
  <pageSetup paperSize="9" orientation="landscape" horizontalDpi="200" verticalDpi="300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总成绩</vt:lpstr>
      <vt:lpstr>总成绩!Print_Area</vt:lpstr>
      <vt:lpstr>总成绩!Print_Titles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xb21cn</cp:lastModifiedBy>
  <cp:lastPrinted>2026-03-29T01:54:00Z</cp:lastPrinted>
  <dcterms:created xsi:type="dcterms:W3CDTF">2009-06-03T09:10:00Z</dcterms:created>
  <dcterms:modified xsi:type="dcterms:W3CDTF">2026-03-30T03:55:43Z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AFC6F76A12FF447C8C29315F49464DF2_13</vt:lpwstr>
  </property>
  <property fmtid="{D5CDD505-2E9C-101B-9397-08002B2CF9AE}" pid="4" name="CalculationRule">
    <vt:i4>0</vt:i4>
  </property>
</Properties>
</file>